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3rd YEAR" sheetId="2" r:id="rId1"/>
    <sheet name="2nd YEAR" sheetId="3" r:id="rId2"/>
    <sheet name="1ST YEAR" sheetId="5" r:id="rId3"/>
    <sheet name="FINAL" sheetId="6" r:id="rId4"/>
  </sheets>
  <calcPr calcId="124519"/>
</workbook>
</file>

<file path=xl/calcChain.xml><?xml version="1.0" encoding="utf-8"?>
<calcChain xmlns="http://schemas.openxmlformats.org/spreadsheetml/2006/main">
  <c r="H39" i="5"/>
  <c r="G39"/>
  <c r="H45"/>
  <c r="F39"/>
  <c r="E39"/>
  <c r="D39"/>
  <c r="H46"/>
  <c r="H44"/>
  <c r="H43"/>
  <c r="H42"/>
  <c r="I72" i="2"/>
  <c r="H72"/>
  <c r="G72"/>
  <c r="F72"/>
  <c r="E72"/>
  <c r="D72"/>
  <c r="H80"/>
  <c r="H79"/>
  <c r="H78"/>
  <c r="H77"/>
  <c r="H76"/>
  <c r="I40"/>
  <c r="H91" i="3"/>
  <c r="G91"/>
  <c r="F91"/>
  <c r="E91"/>
  <c r="D91"/>
  <c r="H98"/>
  <c r="H97"/>
  <c r="H96"/>
  <c r="H95"/>
  <c r="H54"/>
  <c r="H55"/>
  <c r="H56"/>
  <c r="H53"/>
  <c r="H49"/>
  <c r="E49"/>
  <c r="F49"/>
  <c r="G49"/>
  <c r="D49"/>
  <c r="H45" i="2"/>
  <c r="H46"/>
  <c r="H47"/>
  <c r="H48"/>
  <c r="H44"/>
  <c r="E40"/>
  <c r="F40"/>
  <c r="G40"/>
  <c r="H40"/>
  <c r="D40"/>
  <c r="H33" i="6" l="1"/>
  <c r="H32"/>
  <c r="H31"/>
  <c r="H30"/>
  <c r="H29"/>
  <c r="I39" i="5"/>
</calcChain>
</file>

<file path=xl/sharedStrings.xml><?xml version="1.0" encoding="utf-8"?>
<sst xmlns="http://schemas.openxmlformats.org/spreadsheetml/2006/main" count="1386" uniqueCount="320">
  <si>
    <t>Sri Raghavendra Ayurveda Medical College &amp; Hospital, Malladihalli - 577531</t>
  </si>
  <si>
    <t>Sl No</t>
  </si>
  <si>
    <t>Register No</t>
  </si>
  <si>
    <t xml:space="preserve">Name of the Student </t>
  </si>
  <si>
    <t>PASS</t>
  </si>
  <si>
    <t>FAIL</t>
  </si>
  <si>
    <t>Percentage %</t>
  </si>
  <si>
    <t>NA</t>
  </si>
  <si>
    <t>Name of Subject</t>
  </si>
  <si>
    <t>Subject wise Percentage</t>
  </si>
  <si>
    <t>Total No of Students Exam appeard</t>
  </si>
  <si>
    <t>Remarks</t>
  </si>
  <si>
    <t>Total Marks obtained</t>
  </si>
  <si>
    <t xml:space="preserve">Total No of Students Pass </t>
  </si>
  <si>
    <t xml:space="preserve">Total No of Students Fail </t>
  </si>
  <si>
    <t>Prasooti</t>
  </si>
  <si>
    <t>Swastha</t>
  </si>
  <si>
    <t>Balaroga</t>
  </si>
  <si>
    <t>Charaka</t>
  </si>
  <si>
    <t>Agada</t>
  </si>
  <si>
    <t>Agada Tantra</t>
  </si>
  <si>
    <t>Swastavritta</t>
  </si>
  <si>
    <t>Prasooti &amp; Striroga</t>
  </si>
  <si>
    <t>Roga Vignana</t>
  </si>
  <si>
    <t>Dravya Guna</t>
  </si>
  <si>
    <t>RSBK</t>
  </si>
  <si>
    <t>Dravyaguna</t>
  </si>
  <si>
    <t>Rogavignana</t>
  </si>
  <si>
    <t>PV</t>
  </si>
  <si>
    <t>SAN</t>
  </si>
  <si>
    <t>KRIYA</t>
  </si>
  <si>
    <t>RACHANA</t>
  </si>
  <si>
    <t>AST</t>
  </si>
  <si>
    <t>19A3857</t>
  </si>
  <si>
    <t>19A3860</t>
  </si>
  <si>
    <t>19A3861</t>
  </si>
  <si>
    <t>19A3862</t>
  </si>
  <si>
    <t>19A3864</t>
  </si>
  <si>
    <t>19A3865</t>
  </si>
  <si>
    <t>19A3866</t>
  </si>
  <si>
    <t>19A3868</t>
  </si>
  <si>
    <t>19A3869</t>
  </si>
  <si>
    <t>19A3870</t>
  </si>
  <si>
    <t>19A3871</t>
  </si>
  <si>
    <t>19A3873</t>
  </si>
  <si>
    <t>19A3874</t>
  </si>
  <si>
    <t>19A3875</t>
  </si>
  <si>
    <t>19A3876</t>
  </si>
  <si>
    <t>19A3877</t>
  </si>
  <si>
    <t>19A3878</t>
  </si>
  <si>
    <t>19A3879</t>
  </si>
  <si>
    <t>19A3880</t>
  </si>
  <si>
    <t>19A3882</t>
  </si>
  <si>
    <t>19A3884</t>
  </si>
  <si>
    <t>19A3887</t>
  </si>
  <si>
    <t>19A3888</t>
  </si>
  <si>
    <t>19A3890</t>
  </si>
  <si>
    <t>19A3891</t>
  </si>
  <si>
    <t>19A3892</t>
  </si>
  <si>
    <t>19A3893</t>
  </si>
  <si>
    <t>19A3895</t>
  </si>
  <si>
    <t>19A3896</t>
  </si>
  <si>
    <t>19A3897</t>
  </si>
  <si>
    <t>19A3898</t>
  </si>
  <si>
    <t>19A3899</t>
  </si>
  <si>
    <t>19A3900</t>
  </si>
  <si>
    <t>19A3901</t>
  </si>
  <si>
    <t>GHONGADE GAURI VISHWANATH</t>
  </si>
  <si>
    <t>GHONGADE TEJAS KASHINATH</t>
  </si>
  <si>
    <t>HURRAM TASMIYA</t>
  </si>
  <si>
    <t>IRESH MORABAGI</t>
  </si>
  <si>
    <t>MUDRAS PRIYA ANIL</t>
  </si>
  <si>
    <t>NANDITHA A MALNAYAK</t>
  </si>
  <si>
    <t>VISHAL</t>
  </si>
  <si>
    <t>19A3903</t>
  </si>
  <si>
    <t>19A3904</t>
  </si>
  <si>
    <t>S  K</t>
  </si>
  <si>
    <t>S  R</t>
  </si>
  <si>
    <t>P V</t>
  </si>
  <si>
    <t>SANSKRIT</t>
  </si>
  <si>
    <t>ASTANGA</t>
  </si>
  <si>
    <t>19A3856</t>
  </si>
  <si>
    <t>AKHILA. S.U</t>
  </si>
  <si>
    <t>AKHLEEM</t>
  </si>
  <si>
    <t>BHAGAVATHI.  M</t>
  </si>
  <si>
    <t>BHAVYA.  D. J.</t>
  </si>
  <si>
    <t>19A3863</t>
  </si>
  <si>
    <t>BHAVYASHREE. R</t>
  </si>
  <si>
    <t>BHOOMIKA. T .R</t>
  </si>
  <si>
    <t>BHOOMIKA. M. S</t>
  </si>
  <si>
    <t>BHOOMIKA. R</t>
  </si>
  <si>
    <t>19A3867</t>
  </si>
  <si>
    <t>CHANDANA PATEL. B</t>
  </si>
  <si>
    <t>CHETHAN. S. K</t>
  </si>
  <si>
    <t>DARSHAN  S  HERUR</t>
  </si>
  <si>
    <t>DEEPIKA.  S</t>
  </si>
  <si>
    <t>DHYAN  HIDKAL</t>
  </si>
  <si>
    <t>MADAN. S.R</t>
  </si>
  <si>
    <t>MASHALE PRAJKTA SHIVANAND</t>
  </si>
  <si>
    <t>MEENA  K.M.</t>
  </si>
  <si>
    <t>MOHAMMAD SHAFAYATH</t>
  </si>
  <si>
    <t>19A3881</t>
  </si>
  <si>
    <t>MOHD SAIF</t>
  </si>
  <si>
    <t>19A3883</t>
  </si>
  <si>
    <t>N.K. SHIREESHA</t>
  </si>
  <si>
    <t>19A3885</t>
  </si>
  <si>
    <t>NEHA.  M. K.</t>
  </si>
  <si>
    <t>19A3886</t>
  </si>
  <si>
    <t>NISHA</t>
  </si>
  <si>
    <t>PALLAVI.  S.G.</t>
  </si>
  <si>
    <t>PREKSHA. S. M</t>
  </si>
  <si>
    <t>19A3889</t>
  </si>
  <si>
    <t>PRERANA ANAJI</t>
  </si>
  <si>
    <t>RAHUL. T</t>
  </si>
  <si>
    <t>RAKSHITHA.  B.M.</t>
  </si>
  <si>
    <t>SADIKHA BANU.  K</t>
  </si>
  <si>
    <t>SAHANA. K.J.</t>
  </si>
  <si>
    <t>19A3894</t>
  </si>
  <si>
    <t>SANJANA POTLE</t>
  </si>
  <si>
    <t>SANTHRUPTHI. H</t>
  </si>
  <si>
    <t>SHIVU. J</t>
  </si>
  <si>
    <t>SIDDHALINGU. S.M.</t>
  </si>
  <si>
    <t>SINDHYA. K.A.</t>
  </si>
  <si>
    <t>SPOORTHI SINGH. C. S</t>
  </si>
  <si>
    <t>SUSHMITHA. T</t>
  </si>
  <si>
    <t>TARUN. D</t>
  </si>
  <si>
    <t>19A3902</t>
  </si>
  <si>
    <t>UJWALA. K</t>
  </si>
  <si>
    <t>YOGESH  J</t>
  </si>
  <si>
    <t>20A5401</t>
  </si>
  <si>
    <t>ADEPU IRAVATI</t>
  </si>
  <si>
    <t>20A5402</t>
  </si>
  <si>
    <t>AKASH B L</t>
  </si>
  <si>
    <t>20A5403</t>
  </si>
  <si>
    <t xml:space="preserve">AKASH D K </t>
  </si>
  <si>
    <t>20A5404</t>
  </si>
  <si>
    <t>AMULYA N</t>
  </si>
  <si>
    <t>20A5405</t>
  </si>
  <si>
    <t>ANUSHA A</t>
  </si>
  <si>
    <t>20A5406</t>
  </si>
  <si>
    <t>ANUSHA G R</t>
  </si>
  <si>
    <t>20A5407</t>
  </si>
  <si>
    <t>ARCHANA G R</t>
  </si>
  <si>
    <t>20A5408</t>
  </si>
  <si>
    <t xml:space="preserve">ARUN N </t>
  </si>
  <si>
    <t>20A5409</t>
  </si>
  <si>
    <t xml:space="preserve">BRUNDA S </t>
  </si>
  <si>
    <t>20A5410</t>
  </si>
  <si>
    <t>CHANDANA B S</t>
  </si>
  <si>
    <t>20A5411</t>
  </si>
  <si>
    <t xml:space="preserve">CHINMAYI D N </t>
  </si>
  <si>
    <t>20A5412</t>
  </si>
  <si>
    <t>DEEPA N V</t>
  </si>
  <si>
    <t>20A5413</t>
  </si>
  <si>
    <t xml:space="preserve">G M TRISHUL </t>
  </si>
  <si>
    <t>20A5414</t>
  </si>
  <si>
    <t>GAGAN DEEP G R</t>
  </si>
  <si>
    <t>20A5415</t>
  </si>
  <si>
    <t>GREESHMA K J</t>
  </si>
  <si>
    <t>20A5416</t>
  </si>
  <si>
    <t>HANDRAL RUDRESH</t>
  </si>
  <si>
    <t>20A5417</t>
  </si>
  <si>
    <t>HARINI S M</t>
  </si>
  <si>
    <t>20A5418</t>
  </si>
  <si>
    <t>KARTHIK A M</t>
  </si>
  <si>
    <t>20A5419</t>
  </si>
  <si>
    <t>M S HEMATH</t>
  </si>
  <si>
    <t>20A5420</t>
  </si>
  <si>
    <t>MAMATHA K N</t>
  </si>
  <si>
    <t>20A5421</t>
  </si>
  <si>
    <t>NAVEEN KUMAR GORAVAR</t>
  </si>
  <si>
    <t>20A5422</t>
  </si>
  <si>
    <t xml:space="preserve">NAZIYA F </t>
  </si>
  <si>
    <t>20A5423</t>
  </si>
  <si>
    <t xml:space="preserve">NIKITHA M U </t>
  </si>
  <si>
    <t>20A5424</t>
  </si>
  <si>
    <t xml:space="preserve">NISARGA R </t>
  </si>
  <si>
    <t>20A5425</t>
  </si>
  <si>
    <t>NISCHITHA D N</t>
  </si>
  <si>
    <t>20A5426</t>
  </si>
  <si>
    <t>P NAVEEN</t>
  </si>
  <si>
    <t>20A5427</t>
  </si>
  <si>
    <t>PADMA SIRIGE T</t>
  </si>
  <si>
    <t>20A5428</t>
  </si>
  <si>
    <t>PAVAN C S</t>
  </si>
  <si>
    <t>20A5429</t>
  </si>
  <si>
    <t>PRADEEP M S</t>
  </si>
  <si>
    <t>20A5430</t>
  </si>
  <si>
    <t>RAJENDRA PRASAD S</t>
  </si>
  <si>
    <t>20A5432</t>
  </si>
  <si>
    <t>SAGAR T</t>
  </si>
  <si>
    <t>20A5433</t>
  </si>
  <si>
    <t>SAHANA PATIL</t>
  </si>
  <si>
    <t>20A5434</t>
  </si>
  <si>
    <t>SANJU R</t>
  </si>
  <si>
    <t>20A5435</t>
  </si>
  <si>
    <t>SARALA K O</t>
  </si>
  <si>
    <t>20A5436</t>
  </si>
  <si>
    <t xml:space="preserve">SHABBIR GARI HEENA </t>
  </si>
  <si>
    <t>20A5437</t>
  </si>
  <si>
    <t>SHIVARAJ M AWATI</t>
  </si>
  <si>
    <t>20A5438</t>
  </si>
  <si>
    <t>SHREERAKSHA S</t>
  </si>
  <si>
    <t>20A5439</t>
  </si>
  <si>
    <t>SHRINIVASA GOUDA PATIL</t>
  </si>
  <si>
    <t>20A5440</t>
  </si>
  <si>
    <t>SNEHA S P</t>
  </si>
  <si>
    <t>20A5441</t>
  </si>
  <si>
    <t>SONTAKKE SWARAJ MOHAN</t>
  </si>
  <si>
    <t>20A5442</t>
  </si>
  <si>
    <t>SPOORTHI P BOGAR</t>
  </si>
  <si>
    <t>20A5443</t>
  </si>
  <si>
    <t>T M WAJAHATH UR RAHAMAN</t>
  </si>
  <si>
    <t>20A5444</t>
  </si>
  <si>
    <t xml:space="preserve">TANUSHRI K </t>
  </si>
  <si>
    <t>20A5445</t>
  </si>
  <si>
    <t xml:space="preserve">TAZAIYA MUSHARRAF </t>
  </si>
  <si>
    <t>20A5446</t>
  </si>
  <si>
    <t>VANISHA SONI S</t>
  </si>
  <si>
    <t>20A5447</t>
  </si>
  <si>
    <t>VIJAY KUMAR N</t>
  </si>
  <si>
    <t>20A5448</t>
  </si>
  <si>
    <t>VINAY M</t>
  </si>
  <si>
    <t>20A5449</t>
  </si>
  <si>
    <t xml:space="preserve">ABHISHEK J YADAV </t>
  </si>
  <si>
    <t>20A5450</t>
  </si>
  <si>
    <t>YASHASWINI C</t>
  </si>
  <si>
    <t>BHARATH KUMAR H S</t>
  </si>
  <si>
    <t>First Year BAMS Exam Repeaters Result in the Month of March-April-2023</t>
  </si>
  <si>
    <t>Second Year BAMS 2020-2021 Result in the month of March-April-2023</t>
  </si>
  <si>
    <t>CHAURASIYA SURAJ PARMESHWAR</t>
  </si>
  <si>
    <t>18A7408</t>
  </si>
  <si>
    <t>MARUTHI R</t>
  </si>
  <si>
    <t>18A7420</t>
  </si>
  <si>
    <t>MAYUR VIVEK SHELKE</t>
  </si>
  <si>
    <t>18A7421</t>
  </si>
  <si>
    <t>SADDAM HUSSAIN</t>
  </si>
  <si>
    <t>18A7437</t>
  </si>
  <si>
    <t>SANNIDHI S RAO</t>
  </si>
  <si>
    <t>18A7438</t>
  </si>
  <si>
    <t xml:space="preserve"> CHETHAN S.K.</t>
  </si>
  <si>
    <t>SHAKLIN MUSTAQUE</t>
  </si>
  <si>
    <t>17A7439</t>
  </si>
  <si>
    <t>ALEX PAUL THOTTAM</t>
  </si>
  <si>
    <t>15A7404</t>
  </si>
  <si>
    <t>SIKDER PRAKASH PRATUL</t>
  </si>
  <si>
    <t xml:space="preserve"> 15A7436</t>
  </si>
  <si>
    <t>YUVARAJ REDRESHAPPA SHESHAGIRI</t>
  </si>
  <si>
    <t>15A7447</t>
  </si>
  <si>
    <t>SNEHA JOHNSON</t>
  </si>
  <si>
    <t>16A7442</t>
  </si>
  <si>
    <t xml:space="preserve"> BATHA HARSHADKUMAR LAVINDRA SINH</t>
  </si>
  <si>
    <t>17A7410</t>
  </si>
  <si>
    <t>SHARATH G</t>
  </si>
  <si>
    <t>17A7440</t>
  </si>
  <si>
    <t xml:space="preserve"> MADHEEHA</t>
  </si>
  <si>
    <t>18A7417</t>
  </si>
  <si>
    <t>ROJA B</t>
  </si>
  <si>
    <t>18A7435</t>
  </si>
  <si>
    <t xml:space="preserve"> SHIVU J</t>
  </si>
  <si>
    <t>ZENIN ZAMAN</t>
  </si>
  <si>
    <t xml:space="preserve"> 17A7450</t>
  </si>
  <si>
    <t xml:space="preserve"> P H TASMIYA KHANUM</t>
  </si>
  <si>
    <t>18A7431</t>
  </si>
  <si>
    <t>VIVEK KUMAR</t>
  </si>
  <si>
    <t>16A7449</t>
  </si>
  <si>
    <t>SAMIN</t>
  </si>
  <si>
    <t xml:space="preserve"> 17A7434</t>
  </si>
  <si>
    <t>SUMA. D</t>
  </si>
  <si>
    <t>17A7443</t>
  </si>
  <si>
    <t xml:space="preserve"> URNI KRISHNAN RAJA HENRICK</t>
  </si>
  <si>
    <t>17A7448</t>
  </si>
  <si>
    <t>ASHIKA ASOKAN</t>
  </si>
  <si>
    <t>12A7411</t>
  </si>
  <si>
    <t>NARESH S GOWDRU</t>
  </si>
  <si>
    <t>16A7425</t>
  </si>
  <si>
    <t>PUNITH. D</t>
  </si>
  <si>
    <t xml:space="preserve"> 16A7431</t>
  </si>
  <si>
    <t>ANISH HUSSAIN</t>
  </si>
  <si>
    <t>17A7407</t>
  </si>
  <si>
    <t>KC</t>
  </si>
  <si>
    <t>PK</t>
  </si>
  <si>
    <t>ST</t>
  </si>
  <si>
    <t>SLK</t>
  </si>
  <si>
    <t>R &amp; M</t>
  </si>
  <si>
    <t>Total No Of Students Pass- 28</t>
  </si>
  <si>
    <t>Final Year BAMS Exam Repeaters Result in the Month of JULY-2022</t>
  </si>
  <si>
    <t>Total Marks</t>
  </si>
  <si>
    <t>16A7421</t>
  </si>
  <si>
    <t>KULDEEP</t>
  </si>
  <si>
    <t>15A7422</t>
  </si>
  <si>
    <t>LALIT PAL</t>
  </si>
  <si>
    <t>Total No Of Student Pass - 04</t>
  </si>
  <si>
    <t>Total No Of Students Fail - 11</t>
  </si>
  <si>
    <t>Kaya Chikita</t>
  </si>
  <si>
    <t>Panchakarma</t>
  </si>
  <si>
    <t>Shalya Tantra</t>
  </si>
  <si>
    <t>Shalakya Tantra</t>
  </si>
  <si>
    <t>Reaearch &amp; Methodology</t>
  </si>
  <si>
    <t>16A7431</t>
  </si>
  <si>
    <t xml:space="preserve"> MANISH KUMAR RAY</t>
  </si>
  <si>
    <t>18A7418</t>
  </si>
  <si>
    <t xml:space="preserve"> DARSHAN. B</t>
  </si>
  <si>
    <t>16A7407</t>
  </si>
  <si>
    <t>ANUPAM SINGH</t>
  </si>
  <si>
    <t>17A7408</t>
  </si>
  <si>
    <t>KAPIL KUMAR</t>
  </si>
  <si>
    <t>17A7419</t>
  </si>
  <si>
    <t>Total No Of Students  Fail- 06</t>
  </si>
  <si>
    <t>Third Year BAMS 2019-2020 Result in the month of MARCH-APRIL-2023</t>
  </si>
  <si>
    <t>Third Year BAMS Exam Repeaters Result in the Month of March-April-2023</t>
  </si>
  <si>
    <t>Total No Of Students Pass- 41</t>
  </si>
  <si>
    <t>Total No Of Students  Fail- 09</t>
  </si>
  <si>
    <t>Second Year BAMS Exam Repeaters Result in the Month of March-April-2023</t>
  </si>
  <si>
    <t>Total No Of Students Pass- 13</t>
  </si>
  <si>
    <t>Total No Of Students  Fail-16</t>
  </si>
  <si>
    <t>Total No Of Students Pass- 06</t>
  </si>
  <si>
    <t>Total No Of Students  Fail- 12</t>
  </si>
  <si>
    <t>Total No Of Students Pass- 16</t>
  </si>
  <si>
    <t>Total No Of Students  Fail- 17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</si>
</sst>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b/>
      <sz val="12"/>
      <color rgb="FF00B050"/>
      <name val="Book Antiqua"/>
      <family val="1"/>
    </font>
    <font>
      <b/>
      <sz val="12"/>
      <color rgb="FFFF0000"/>
      <name val="Book Antiqua"/>
      <family val="1"/>
    </font>
    <font>
      <b/>
      <sz val="12"/>
      <color theme="0"/>
      <name val="Book Antiqua"/>
      <family val="1"/>
    </font>
    <font>
      <b/>
      <sz val="12"/>
      <color theme="3" tint="-0.249977111117893"/>
      <name val="Book Antiqua"/>
      <family val="1"/>
    </font>
    <font>
      <b/>
      <sz val="14"/>
      <color theme="0"/>
      <name val="Book Antiqua"/>
      <family val="1"/>
    </font>
    <font>
      <sz val="12"/>
      <color rgb="FF000000"/>
      <name val="Garamond"/>
      <family val="1"/>
    </font>
    <font>
      <sz val="11"/>
      <color theme="1"/>
      <name val="Book Antiqua"/>
      <family val="1"/>
    </font>
    <font>
      <b/>
      <sz val="14"/>
      <color theme="1"/>
      <name val="Garamond"/>
      <family val="1"/>
    </font>
    <font>
      <sz val="12"/>
      <color theme="1"/>
      <name val="Garamond"/>
      <family val="1"/>
    </font>
    <font>
      <b/>
      <sz val="14"/>
      <color theme="0"/>
      <name val="Garamond"/>
      <family val="1"/>
    </font>
    <font>
      <b/>
      <sz val="12"/>
      <color theme="3" tint="-0.249977111117893"/>
      <name val="Garamond"/>
      <family val="1"/>
    </font>
    <font>
      <b/>
      <sz val="12"/>
      <color theme="3" tint="-0.499984740745262"/>
      <name val="Garamond"/>
      <family val="1"/>
    </font>
    <font>
      <b/>
      <sz val="12"/>
      <color rgb="FF00B050"/>
      <name val="Garamond"/>
      <family val="1"/>
    </font>
    <font>
      <b/>
      <sz val="12"/>
      <color rgb="FFFF0000"/>
      <name val="Garamond"/>
      <family val="1"/>
    </font>
    <font>
      <b/>
      <sz val="12"/>
      <color theme="1"/>
      <name val="Garamond"/>
      <family val="1"/>
    </font>
    <font>
      <b/>
      <sz val="12"/>
      <color theme="0"/>
      <name val="Garamond"/>
      <family val="1"/>
    </font>
    <font>
      <sz val="11"/>
      <color theme="1"/>
      <name val="Garamond"/>
      <family val="1"/>
    </font>
    <font>
      <b/>
      <sz val="16"/>
      <color theme="0"/>
      <name val="Garamond"/>
      <family val="1"/>
    </font>
    <font>
      <b/>
      <sz val="14"/>
      <color rgb="FF00B050"/>
      <name val="Garamond"/>
      <family val="1"/>
    </font>
    <font>
      <b/>
      <sz val="14"/>
      <color rgb="FFFF000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9" fontId="2" fillId="0" borderId="0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9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10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9" fontId="18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9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9" fontId="18" fillId="0" borderId="0" xfId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12" fillId="0" borderId="0" xfId="0" applyFont="1"/>
    <xf numFmtId="9" fontId="18" fillId="0" borderId="1" xfId="0" applyNumberFormat="1" applyFont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1" xfId="0" applyFont="1" applyBorder="1" applyAlignment="1"/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9" fontId="18" fillId="0" borderId="2" xfId="1" applyFont="1" applyBorder="1" applyAlignment="1">
      <alignment horizontal="center" vertical="center"/>
    </xf>
    <xf numFmtId="9" fontId="18" fillId="0" borderId="3" xfId="1" applyFont="1" applyBorder="1" applyAlignment="1">
      <alignment horizontal="center" vertical="center"/>
    </xf>
    <xf numFmtId="9" fontId="18" fillId="0" borderId="4" xfId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 wrapText="1"/>
    </xf>
    <xf numFmtId="0" fontId="16" fillId="0" borderId="7" xfId="0" applyFont="1" applyBorder="1" applyAlignment="1">
      <alignment horizontal="right" vertical="center" wrapText="1"/>
    </xf>
    <xf numFmtId="0" fontId="16" fillId="0" borderId="8" xfId="0" applyFont="1" applyBorder="1" applyAlignment="1">
      <alignment horizontal="center" vertical="center"/>
    </xf>
    <xf numFmtId="0" fontId="17" fillId="0" borderId="2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18" fillId="0" borderId="2" xfId="0" applyFont="1" applyBorder="1" applyAlignment="1">
      <alignment horizontal="right"/>
    </xf>
    <xf numFmtId="0" fontId="18" fillId="0" borderId="3" xfId="0" applyFont="1" applyBorder="1" applyAlignment="1">
      <alignment horizontal="right"/>
    </xf>
    <xf numFmtId="0" fontId="18" fillId="0" borderId="4" xfId="0" applyFont="1" applyBorder="1" applyAlignment="1">
      <alignment horizontal="right"/>
    </xf>
    <xf numFmtId="9" fontId="18" fillId="0" borderId="1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right" vertical="top" wrapText="1"/>
    </xf>
    <xf numFmtId="0" fontId="16" fillId="0" borderId="6" xfId="0" applyFont="1" applyBorder="1" applyAlignment="1">
      <alignment horizontal="right" vertical="top" wrapText="1"/>
    </xf>
    <xf numFmtId="0" fontId="16" fillId="0" borderId="7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0" fontId="16" fillId="0" borderId="1" xfId="0" applyFont="1" applyBorder="1" applyAlignment="1">
      <alignment horizontal="right" vertical="center" wrapText="1"/>
    </xf>
    <xf numFmtId="0" fontId="16" fillId="0" borderId="8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horizontal="right"/>
    </xf>
    <xf numFmtId="0" fontId="16" fillId="0" borderId="1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9" fontId="18" fillId="0" borderId="1" xfId="1" applyFont="1" applyBorder="1" applyAlignment="1">
      <alignment horizontal="center"/>
    </xf>
    <xf numFmtId="9" fontId="18" fillId="0" borderId="1" xfId="1" applyFont="1" applyBorder="1" applyAlignment="1">
      <alignment horizontal="center" vertical="center"/>
    </xf>
    <xf numFmtId="0" fontId="18" fillId="0" borderId="2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18" fillId="0" borderId="4" xfId="0" applyFont="1" applyBorder="1" applyAlignment="1">
      <alignment horizontal="right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9" fontId="2" fillId="0" borderId="3" xfId="1" applyFont="1" applyBorder="1" applyAlignment="1">
      <alignment horizontal="center" vertical="center"/>
    </xf>
    <xf numFmtId="9" fontId="2" fillId="0" borderId="4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workbookViewId="0">
      <selection activeCell="N28" sqref="N28"/>
    </sheetView>
  </sheetViews>
  <sheetFormatPr defaultRowHeight="30" customHeight="1"/>
  <cols>
    <col min="1" max="1" width="6.85546875" style="27" customWidth="1"/>
    <col min="2" max="2" width="15.28515625" style="27" customWidth="1"/>
    <col min="3" max="3" width="31.28515625" style="27" customWidth="1"/>
    <col min="4" max="4" width="9.140625" style="27"/>
    <col min="5" max="5" width="11" style="27" customWidth="1"/>
    <col min="6" max="6" width="10" style="27" customWidth="1"/>
    <col min="7" max="10" width="11.5703125" style="27" customWidth="1"/>
    <col min="11" max="16384" width="9.140625" style="27"/>
  </cols>
  <sheetData>
    <row r="1" spans="1:10" ht="30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30" customHeight="1">
      <c r="A2" s="87" t="s">
        <v>309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48.75" customHeight="1">
      <c r="A3" s="28" t="s">
        <v>1</v>
      </c>
      <c r="B3" s="28" t="s">
        <v>2</v>
      </c>
      <c r="C3" s="29" t="s">
        <v>3</v>
      </c>
      <c r="D3" s="30" t="s">
        <v>19</v>
      </c>
      <c r="E3" s="29" t="s">
        <v>16</v>
      </c>
      <c r="F3" s="28" t="s">
        <v>15</v>
      </c>
      <c r="G3" s="28" t="s">
        <v>17</v>
      </c>
      <c r="H3" s="28" t="s">
        <v>18</v>
      </c>
      <c r="I3" s="28" t="s">
        <v>12</v>
      </c>
      <c r="J3" s="28" t="s">
        <v>11</v>
      </c>
    </row>
    <row r="4" spans="1:10" ht="33" customHeight="1">
      <c r="A4" s="31">
        <v>1</v>
      </c>
      <c r="B4" s="8" t="s">
        <v>81</v>
      </c>
      <c r="C4" s="9" t="s">
        <v>82</v>
      </c>
      <c r="D4" s="32" t="s">
        <v>4</v>
      </c>
      <c r="E4" s="32" t="s">
        <v>4</v>
      </c>
      <c r="F4" s="32" t="s">
        <v>4</v>
      </c>
      <c r="G4" s="32" t="s">
        <v>4</v>
      </c>
      <c r="H4" s="32" t="s">
        <v>4</v>
      </c>
      <c r="I4" s="33">
        <v>808</v>
      </c>
      <c r="J4" s="33" t="s">
        <v>4</v>
      </c>
    </row>
    <row r="5" spans="1:10" ht="33" customHeight="1">
      <c r="A5" s="31">
        <v>2</v>
      </c>
      <c r="B5" s="8" t="s">
        <v>33</v>
      </c>
      <c r="C5" s="9" t="s">
        <v>83</v>
      </c>
      <c r="D5" s="32" t="s">
        <v>4</v>
      </c>
      <c r="E5" s="32" t="s">
        <v>4</v>
      </c>
      <c r="F5" s="32" t="s">
        <v>4</v>
      </c>
      <c r="G5" s="32" t="s">
        <v>4</v>
      </c>
      <c r="H5" s="32" t="s">
        <v>4</v>
      </c>
      <c r="I5" s="33">
        <v>686</v>
      </c>
      <c r="J5" s="33" t="s">
        <v>4</v>
      </c>
    </row>
    <row r="6" spans="1:10" ht="33" customHeight="1">
      <c r="A6" s="31">
        <v>3</v>
      </c>
      <c r="B6" s="8" t="s">
        <v>34</v>
      </c>
      <c r="C6" s="9" t="s">
        <v>84</v>
      </c>
      <c r="D6" s="32" t="s">
        <v>4</v>
      </c>
      <c r="E6" s="32" t="s">
        <v>5</v>
      </c>
      <c r="F6" s="32" t="s">
        <v>5</v>
      </c>
      <c r="G6" s="32" t="s">
        <v>5</v>
      </c>
      <c r="H6" s="32" t="s">
        <v>5</v>
      </c>
      <c r="I6" s="34">
        <v>611</v>
      </c>
      <c r="J6" s="34" t="s">
        <v>5</v>
      </c>
    </row>
    <row r="7" spans="1:10" ht="33" customHeight="1">
      <c r="A7" s="31">
        <v>4</v>
      </c>
      <c r="B7" s="8" t="s">
        <v>36</v>
      </c>
      <c r="C7" s="9" t="s">
        <v>85</v>
      </c>
      <c r="D7" s="32" t="s">
        <v>4</v>
      </c>
      <c r="E7" s="32" t="s">
        <v>5</v>
      </c>
      <c r="F7" s="32" t="s">
        <v>4</v>
      </c>
      <c r="G7" s="32" t="s">
        <v>4</v>
      </c>
      <c r="H7" s="32" t="s">
        <v>5</v>
      </c>
      <c r="I7" s="34">
        <v>643</v>
      </c>
      <c r="J7" s="34" t="s">
        <v>5</v>
      </c>
    </row>
    <row r="8" spans="1:10" ht="33" customHeight="1">
      <c r="A8" s="31">
        <v>5</v>
      </c>
      <c r="B8" s="8" t="s">
        <v>86</v>
      </c>
      <c r="C8" s="9" t="s">
        <v>87</v>
      </c>
      <c r="D8" s="32" t="s">
        <v>4</v>
      </c>
      <c r="E8" s="32" t="s">
        <v>4</v>
      </c>
      <c r="F8" s="32" t="s">
        <v>4</v>
      </c>
      <c r="G8" s="32" t="s">
        <v>4</v>
      </c>
      <c r="H8" s="32" t="s">
        <v>4</v>
      </c>
      <c r="I8" s="33">
        <v>769</v>
      </c>
      <c r="J8" s="33" t="s">
        <v>4</v>
      </c>
    </row>
    <row r="9" spans="1:10" ht="33" customHeight="1">
      <c r="A9" s="31">
        <v>6</v>
      </c>
      <c r="B9" s="8" t="s">
        <v>38</v>
      </c>
      <c r="C9" s="9" t="s">
        <v>89</v>
      </c>
      <c r="D9" s="32" t="s">
        <v>4</v>
      </c>
      <c r="E9" s="32" t="s">
        <v>4</v>
      </c>
      <c r="F9" s="32" t="s">
        <v>4</v>
      </c>
      <c r="G9" s="32" t="s">
        <v>4</v>
      </c>
      <c r="H9" s="32" t="s">
        <v>4</v>
      </c>
      <c r="I9" s="33">
        <v>688</v>
      </c>
      <c r="J9" s="33" t="s">
        <v>4</v>
      </c>
    </row>
    <row r="10" spans="1:10" ht="33" customHeight="1">
      <c r="A10" s="31">
        <v>7</v>
      </c>
      <c r="B10" s="8" t="s">
        <v>39</v>
      </c>
      <c r="C10" s="9" t="s">
        <v>90</v>
      </c>
      <c r="D10" s="32" t="s">
        <v>4</v>
      </c>
      <c r="E10" s="32" t="s">
        <v>4</v>
      </c>
      <c r="F10" s="32" t="s">
        <v>4</v>
      </c>
      <c r="G10" s="32" t="s">
        <v>4</v>
      </c>
      <c r="H10" s="32" t="s">
        <v>4</v>
      </c>
      <c r="I10" s="33">
        <v>705</v>
      </c>
      <c r="J10" s="33" t="s">
        <v>4</v>
      </c>
    </row>
    <row r="11" spans="1:10" ht="33" customHeight="1">
      <c r="A11" s="31">
        <v>8</v>
      </c>
      <c r="B11" s="8" t="s">
        <v>91</v>
      </c>
      <c r="C11" s="9" t="s">
        <v>92</v>
      </c>
      <c r="D11" s="32" t="s">
        <v>4</v>
      </c>
      <c r="E11" s="32" t="s">
        <v>4</v>
      </c>
      <c r="F11" s="32" t="s">
        <v>4</v>
      </c>
      <c r="G11" s="32" t="s">
        <v>4</v>
      </c>
      <c r="H11" s="32" t="s">
        <v>4</v>
      </c>
      <c r="I11" s="33">
        <v>806</v>
      </c>
      <c r="J11" s="33" t="s">
        <v>4</v>
      </c>
    </row>
    <row r="12" spans="1:10" ht="33" customHeight="1">
      <c r="A12" s="31">
        <v>9</v>
      </c>
      <c r="B12" s="8" t="s">
        <v>41</v>
      </c>
      <c r="C12" s="9" t="s">
        <v>94</v>
      </c>
      <c r="D12" s="32" t="s">
        <v>4</v>
      </c>
      <c r="E12" s="32" t="s">
        <v>4</v>
      </c>
      <c r="F12" s="32" t="s">
        <v>4</v>
      </c>
      <c r="G12" s="32" t="s">
        <v>4</v>
      </c>
      <c r="H12" s="32" t="s">
        <v>4</v>
      </c>
      <c r="I12" s="33">
        <v>688</v>
      </c>
      <c r="J12" s="33" t="s">
        <v>4</v>
      </c>
    </row>
    <row r="13" spans="1:10" ht="33" customHeight="1">
      <c r="A13" s="31">
        <v>10</v>
      </c>
      <c r="B13" s="8" t="s">
        <v>42</v>
      </c>
      <c r="C13" s="9" t="s">
        <v>95</v>
      </c>
      <c r="D13" s="32" t="s">
        <v>4</v>
      </c>
      <c r="E13" s="32" t="s">
        <v>4</v>
      </c>
      <c r="F13" s="32" t="s">
        <v>4</v>
      </c>
      <c r="G13" s="32" t="s">
        <v>4</v>
      </c>
      <c r="H13" s="32" t="s">
        <v>4</v>
      </c>
      <c r="I13" s="33">
        <v>721</v>
      </c>
      <c r="J13" s="33" t="s">
        <v>4</v>
      </c>
    </row>
    <row r="14" spans="1:10" ht="33" customHeight="1">
      <c r="A14" s="31">
        <v>11</v>
      </c>
      <c r="B14" s="8" t="s">
        <v>43</v>
      </c>
      <c r="C14" s="9" t="s">
        <v>96</v>
      </c>
      <c r="D14" s="32" t="s">
        <v>4</v>
      </c>
      <c r="E14" s="32" t="s">
        <v>4</v>
      </c>
      <c r="F14" s="32" t="s">
        <v>4</v>
      </c>
      <c r="G14" s="32" t="s">
        <v>4</v>
      </c>
      <c r="H14" s="32" t="s">
        <v>4</v>
      </c>
      <c r="I14" s="33">
        <v>733</v>
      </c>
      <c r="J14" s="33" t="s">
        <v>4</v>
      </c>
    </row>
    <row r="15" spans="1:10" ht="33" customHeight="1">
      <c r="A15" s="31">
        <v>12</v>
      </c>
      <c r="B15" s="8" t="s">
        <v>48</v>
      </c>
      <c r="C15" s="9" t="s">
        <v>97</v>
      </c>
      <c r="D15" s="32" t="s">
        <v>4</v>
      </c>
      <c r="E15" s="32" t="s">
        <v>4</v>
      </c>
      <c r="F15" s="32" t="s">
        <v>4</v>
      </c>
      <c r="G15" s="32" t="s">
        <v>4</v>
      </c>
      <c r="H15" s="32" t="s">
        <v>4</v>
      </c>
      <c r="I15" s="33">
        <v>729</v>
      </c>
      <c r="J15" s="33" t="s">
        <v>4</v>
      </c>
    </row>
    <row r="16" spans="1:10" ht="33" customHeight="1">
      <c r="A16" s="31">
        <v>13</v>
      </c>
      <c r="B16" s="8" t="s">
        <v>50</v>
      </c>
      <c r="C16" s="9" t="s">
        <v>99</v>
      </c>
      <c r="D16" s="32" t="s">
        <v>4</v>
      </c>
      <c r="E16" s="32" t="s">
        <v>4</v>
      </c>
      <c r="F16" s="32" t="s">
        <v>4</v>
      </c>
      <c r="G16" s="32" t="s">
        <v>4</v>
      </c>
      <c r="H16" s="32" t="s">
        <v>5</v>
      </c>
      <c r="I16" s="34">
        <v>667</v>
      </c>
      <c r="J16" s="34" t="s">
        <v>5</v>
      </c>
    </row>
    <row r="17" spans="1:10" ht="33" customHeight="1">
      <c r="A17" s="31">
        <v>14</v>
      </c>
      <c r="B17" s="8" t="s">
        <v>40</v>
      </c>
      <c r="C17" s="9" t="s">
        <v>240</v>
      </c>
      <c r="D17" s="32" t="s">
        <v>4</v>
      </c>
      <c r="E17" s="32" t="s">
        <v>4</v>
      </c>
      <c r="F17" s="32" t="s">
        <v>4</v>
      </c>
      <c r="G17" s="32" t="s">
        <v>4</v>
      </c>
      <c r="H17" s="32" t="s">
        <v>4</v>
      </c>
      <c r="I17" s="33">
        <v>829</v>
      </c>
      <c r="J17" s="33" t="s">
        <v>4</v>
      </c>
    </row>
    <row r="18" spans="1:10" ht="33" customHeight="1">
      <c r="A18" s="31">
        <v>15</v>
      </c>
      <c r="B18" s="8" t="s">
        <v>101</v>
      </c>
      <c r="C18" s="9" t="s">
        <v>102</v>
      </c>
      <c r="D18" s="32" t="s">
        <v>4</v>
      </c>
      <c r="E18" s="32" t="s">
        <v>4</v>
      </c>
      <c r="F18" s="32" t="s">
        <v>4</v>
      </c>
      <c r="G18" s="32" t="s">
        <v>4</v>
      </c>
      <c r="H18" s="32" t="s">
        <v>4</v>
      </c>
      <c r="I18" s="33">
        <v>722</v>
      </c>
      <c r="J18" s="33" t="s">
        <v>4</v>
      </c>
    </row>
    <row r="19" spans="1:10" ht="33" customHeight="1">
      <c r="A19" s="31">
        <v>16</v>
      </c>
      <c r="B19" s="8" t="s">
        <v>52</v>
      </c>
      <c r="C19" s="9" t="s">
        <v>71</v>
      </c>
      <c r="D19" s="32" t="s">
        <v>4</v>
      </c>
      <c r="E19" s="32" t="s">
        <v>4</v>
      </c>
      <c r="F19" s="32" t="s">
        <v>4</v>
      </c>
      <c r="G19" s="32" t="s">
        <v>4</v>
      </c>
      <c r="H19" s="32" t="s">
        <v>4</v>
      </c>
      <c r="I19" s="33">
        <v>694</v>
      </c>
      <c r="J19" s="33" t="s">
        <v>4</v>
      </c>
    </row>
    <row r="20" spans="1:10" ht="33" customHeight="1">
      <c r="A20" s="31">
        <v>17</v>
      </c>
      <c r="B20" s="8" t="s">
        <v>103</v>
      </c>
      <c r="C20" s="9" t="s">
        <v>104</v>
      </c>
      <c r="D20" s="32" t="s">
        <v>4</v>
      </c>
      <c r="E20" s="32" t="s">
        <v>4</v>
      </c>
      <c r="F20" s="32" t="s">
        <v>4</v>
      </c>
      <c r="G20" s="32" t="s">
        <v>4</v>
      </c>
      <c r="H20" s="32" t="s">
        <v>4</v>
      </c>
      <c r="I20" s="33">
        <v>727</v>
      </c>
      <c r="J20" s="33" t="s">
        <v>4</v>
      </c>
    </row>
    <row r="21" spans="1:10" ht="33" customHeight="1">
      <c r="A21" s="31">
        <v>18</v>
      </c>
      <c r="B21" s="8" t="s">
        <v>105</v>
      </c>
      <c r="C21" s="9" t="s">
        <v>106</v>
      </c>
      <c r="D21" s="32" t="s">
        <v>4</v>
      </c>
      <c r="E21" s="32" t="s">
        <v>4</v>
      </c>
      <c r="F21" s="32" t="s">
        <v>4</v>
      </c>
      <c r="G21" s="32" t="s">
        <v>4</v>
      </c>
      <c r="H21" s="32" t="s">
        <v>4</v>
      </c>
      <c r="I21" s="33">
        <v>718</v>
      </c>
      <c r="J21" s="33" t="s">
        <v>4</v>
      </c>
    </row>
    <row r="22" spans="1:10" ht="33" customHeight="1">
      <c r="A22" s="31">
        <v>19</v>
      </c>
      <c r="B22" s="8" t="s">
        <v>107</v>
      </c>
      <c r="C22" s="9" t="s">
        <v>108</v>
      </c>
      <c r="D22" s="32" t="s">
        <v>4</v>
      </c>
      <c r="E22" s="32" t="s">
        <v>4</v>
      </c>
      <c r="F22" s="32" t="s">
        <v>4</v>
      </c>
      <c r="G22" s="32" t="s">
        <v>4</v>
      </c>
      <c r="H22" s="32" t="s">
        <v>4</v>
      </c>
      <c r="I22" s="33">
        <v>782</v>
      </c>
      <c r="J22" s="33" t="s">
        <v>4</v>
      </c>
    </row>
    <row r="23" spans="1:10" ht="33" customHeight="1">
      <c r="A23" s="31">
        <v>20</v>
      </c>
      <c r="B23" s="8" t="s">
        <v>54</v>
      </c>
      <c r="C23" s="9" t="s">
        <v>109</v>
      </c>
      <c r="D23" s="32" t="s">
        <v>4</v>
      </c>
      <c r="E23" s="32" t="s">
        <v>4</v>
      </c>
      <c r="F23" s="32" t="s">
        <v>4</v>
      </c>
      <c r="G23" s="32" t="s">
        <v>4</v>
      </c>
      <c r="H23" s="32" t="s">
        <v>4</v>
      </c>
      <c r="I23" s="33">
        <v>670</v>
      </c>
      <c r="J23" s="33" t="s">
        <v>4</v>
      </c>
    </row>
    <row r="24" spans="1:10" ht="33" customHeight="1">
      <c r="A24" s="31">
        <v>21</v>
      </c>
      <c r="B24" s="8" t="s">
        <v>55</v>
      </c>
      <c r="C24" s="9" t="s">
        <v>110</v>
      </c>
      <c r="D24" s="32" t="s">
        <v>4</v>
      </c>
      <c r="E24" s="32" t="s">
        <v>4</v>
      </c>
      <c r="F24" s="32" t="s">
        <v>4</v>
      </c>
      <c r="G24" s="32" t="s">
        <v>4</v>
      </c>
      <c r="H24" s="32" t="s">
        <v>4</v>
      </c>
      <c r="I24" s="33">
        <v>707</v>
      </c>
      <c r="J24" s="33" t="s">
        <v>4</v>
      </c>
    </row>
    <row r="25" spans="1:10" ht="33" customHeight="1">
      <c r="A25" s="31">
        <v>22</v>
      </c>
      <c r="B25" s="8" t="s">
        <v>111</v>
      </c>
      <c r="C25" s="9" t="s">
        <v>112</v>
      </c>
      <c r="D25" s="32" t="s">
        <v>4</v>
      </c>
      <c r="E25" s="32" t="s">
        <v>4</v>
      </c>
      <c r="F25" s="32" t="s">
        <v>4</v>
      </c>
      <c r="G25" s="32" t="s">
        <v>4</v>
      </c>
      <c r="H25" s="32" t="s">
        <v>4</v>
      </c>
      <c r="I25" s="33">
        <v>886</v>
      </c>
      <c r="J25" s="33" t="s">
        <v>4</v>
      </c>
    </row>
    <row r="26" spans="1:10" ht="33" customHeight="1">
      <c r="A26" s="31">
        <v>23</v>
      </c>
      <c r="B26" s="8" t="s">
        <v>56</v>
      </c>
      <c r="C26" s="9" t="s">
        <v>113</v>
      </c>
      <c r="D26" s="32" t="s">
        <v>4</v>
      </c>
      <c r="E26" s="32" t="s">
        <v>4</v>
      </c>
      <c r="F26" s="32" t="s">
        <v>4</v>
      </c>
      <c r="G26" s="32" t="s">
        <v>4</v>
      </c>
      <c r="H26" s="32" t="s">
        <v>4</v>
      </c>
      <c r="I26" s="33">
        <v>664</v>
      </c>
      <c r="J26" s="33" t="s">
        <v>4</v>
      </c>
    </row>
    <row r="27" spans="1:10" ht="33" customHeight="1">
      <c r="A27" s="31">
        <v>24</v>
      </c>
      <c r="B27" s="8" t="s">
        <v>57</v>
      </c>
      <c r="C27" s="9" t="s">
        <v>114</v>
      </c>
      <c r="D27" s="32" t="s">
        <v>4</v>
      </c>
      <c r="E27" s="32" t="s">
        <v>4</v>
      </c>
      <c r="F27" s="32" t="s">
        <v>4</v>
      </c>
      <c r="G27" s="32" t="s">
        <v>4</v>
      </c>
      <c r="H27" s="32" t="s">
        <v>4</v>
      </c>
      <c r="I27" s="33">
        <v>771</v>
      </c>
      <c r="J27" s="33" t="s">
        <v>4</v>
      </c>
    </row>
    <row r="28" spans="1:10" ht="33" customHeight="1">
      <c r="A28" s="31">
        <v>25</v>
      </c>
      <c r="B28" s="8" t="s">
        <v>58</v>
      </c>
      <c r="C28" s="9" t="s">
        <v>115</v>
      </c>
      <c r="D28" s="32" t="s">
        <v>4</v>
      </c>
      <c r="E28" s="32" t="s">
        <v>4</v>
      </c>
      <c r="F28" s="32" t="s">
        <v>4</v>
      </c>
      <c r="G28" s="32" t="s">
        <v>4</v>
      </c>
      <c r="H28" s="32" t="s">
        <v>4</v>
      </c>
      <c r="I28" s="33">
        <v>672</v>
      </c>
      <c r="J28" s="33" t="s">
        <v>4</v>
      </c>
    </row>
    <row r="29" spans="1:10" ht="33" customHeight="1">
      <c r="A29" s="31">
        <v>26</v>
      </c>
      <c r="B29" s="8" t="s">
        <v>59</v>
      </c>
      <c r="C29" s="9" t="s">
        <v>116</v>
      </c>
      <c r="D29" s="32" t="s">
        <v>4</v>
      </c>
      <c r="E29" s="32" t="s">
        <v>4</v>
      </c>
      <c r="F29" s="32" t="s">
        <v>4</v>
      </c>
      <c r="G29" s="32" t="s">
        <v>4</v>
      </c>
      <c r="H29" s="32" t="s">
        <v>4</v>
      </c>
      <c r="I29" s="33">
        <v>672</v>
      </c>
      <c r="J29" s="33" t="s">
        <v>4</v>
      </c>
    </row>
    <row r="30" spans="1:10" ht="33" customHeight="1">
      <c r="A30" s="31">
        <v>27</v>
      </c>
      <c r="B30" s="8" t="s">
        <v>117</v>
      </c>
      <c r="C30" s="9" t="s">
        <v>118</v>
      </c>
      <c r="D30" s="32" t="s">
        <v>4</v>
      </c>
      <c r="E30" s="32" t="s">
        <v>4</v>
      </c>
      <c r="F30" s="32" t="s">
        <v>4</v>
      </c>
      <c r="G30" s="32" t="s">
        <v>4</v>
      </c>
      <c r="H30" s="32" t="s">
        <v>4</v>
      </c>
      <c r="I30" s="33">
        <v>685</v>
      </c>
      <c r="J30" s="33" t="s">
        <v>4</v>
      </c>
    </row>
    <row r="31" spans="1:10" ht="33" customHeight="1">
      <c r="A31" s="31">
        <v>28</v>
      </c>
      <c r="B31" s="8" t="s">
        <v>60</v>
      </c>
      <c r="C31" s="9" t="s">
        <v>119</v>
      </c>
      <c r="D31" s="32" t="s">
        <v>4</v>
      </c>
      <c r="E31" s="32" t="s">
        <v>4</v>
      </c>
      <c r="F31" s="32" t="s">
        <v>4</v>
      </c>
      <c r="G31" s="32" t="s">
        <v>4</v>
      </c>
      <c r="H31" s="32" t="s">
        <v>4</v>
      </c>
      <c r="I31" s="33">
        <v>695</v>
      </c>
      <c r="J31" s="33" t="s">
        <v>4</v>
      </c>
    </row>
    <row r="32" spans="1:10" ht="33" customHeight="1">
      <c r="A32" s="31">
        <v>29</v>
      </c>
      <c r="B32" s="8" t="s">
        <v>62</v>
      </c>
      <c r="C32" s="9" t="s">
        <v>121</v>
      </c>
      <c r="D32" s="32" t="s">
        <v>4</v>
      </c>
      <c r="E32" s="32" t="s">
        <v>5</v>
      </c>
      <c r="F32" s="32" t="s">
        <v>5</v>
      </c>
      <c r="G32" s="32" t="s">
        <v>5</v>
      </c>
      <c r="H32" s="32" t="s">
        <v>4</v>
      </c>
      <c r="I32" s="34">
        <v>610</v>
      </c>
      <c r="J32" s="34" t="s">
        <v>5</v>
      </c>
    </row>
    <row r="33" spans="1:10" ht="33" customHeight="1">
      <c r="A33" s="31">
        <v>30</v>
      </c>
      <c r="B33" s="8" t="s">
        <v>63</v>
      </c>
      <c r="C33" s="9" t="s">
        <v>122</v>
      </c>
      <c r="D33" s="32" t="s">
        <v>4</v>
      </c>
      <c r="E33" s="32" t="s">
        <v>4</v>
      </c>
      <c r="F33" s="32" t="s">
        <v>4</v>
      </c>
      <c r="G33" s="32" t="s">
        <v>4</v>
      </c>
      <c r="H33" s="32" t="s">
        <v>4</v>
      </c>
      <c r="I33" s="33">
        <v>706</v>
      </c>
      <c r="J33" s="33" t="s">
        <v>4</v>
      </c>
    </row>
    <row r="34" spans="1:10" ht="33" customHeight="1">
      <c r="A34" s="31">
        <v>31</v>
      </c>
      <c r="B34" s="8" t="s">
        <v>64</v>
      </c>
      <c r="C34" s="9" t="s">
        <v>123</v>
      </c>
      <c r="D34" s="32" t="s">
        <v>4</v>
      </c>
      <c r="E34" s="32" t="s">
        <v>4</v>
      </c>
      <c r="F34" s="32" t="s">
        <v>4</v>
      </c>
      <c r="G34" s="32" t="s">
        <v>4</v>
      </c>
      <c r="H34" s="32" t="s">
        <v>4</v>
      </c>
      <c r="I34" s="33">
        <v>702</v>
      </c>
      <c r="J34" s="33" t="s">
        <v>4</v>
      </c>
    </row>
    <row r="35" spans="1:10" ht="33" customHeight="1">
      <c r="A35" s="31">
        <v>32</v>
      </c>
      <c r="B35" s="8" t="s">
        <v>65</v>
      </c>
      <c r="C35" s="9" t="s">
        <v>124</v>
      </c>
      <c r="D35" s="32" t="s">
        <v>4</v>
      </c>
      <c r="E35" s="32" t="s">
        <v>4</v>
      </c>
      <c r="F35" s="32" t="s">
        <v>4</v>
      </c>
      <c r="G35" s="32" t="s">
        <v>4</v>
      </c>
      <c r="H35" s="32" t="s">
        <v>4</v>
      </c>
      <c r="I35" s="33">
        <v>684</v>
      </c>
      <c r="J35" s="33" t="s">
        <v>4</v>
      </c>
    </row>
    <row r="36" spans="1:10" ht="33" customHeight="1">
      <c r="A36" s="31">
        <v>33</v>
      </c>
      <c r="B36" s="8" t="s">
        <v>126</v>
      </c>
      <c r="C36" s="9" t="s">
        <v>127</v>
      </c>
      <c r="D36" s="32" t="s">
        <v>4</v>
      </c>
      <c r="E36" s="32" t="s">
        <v>4</v>
      </c>
      <c r="F36" s="32" t="s">
        <v>4</v>
      </c>
      <c r="G36" s="32" t="s">
        <v>4</v>
      </c>
      <c r="H36" s="32" t="s">
        <v>4</v>
      </c>
      <c r="I36" s="33">
        <v>802</v>
      </c>
      <c r="J36" s="33" t="s">
        <v>4</v>
      </c>
    </row>
    <row r="37" spans="1:10" ht="33" customHeight="1">
      <c r="A37" s="31">
        <v>34</v>
      </c>
      <c r="B37" s="8" t="s">
        <v>74</v>
      </c>
      <c r="C37" s="9" t="s">
        <v>73</v>
      </c>
      <c r="D37" s="32" t="s">
        <v>4</v>
      </c>
      <c r="E37" s="32" t="s">
        <v>5</v>
      </c>
      <c r="F37" s="32" t="s">
        <v>5</v>
      </c>
      <c r="G37" s="32" t="s">
        <v>4</v>
      </c>
      <c r="H37" s="32" t="s">
        <v>5</v>
      </c>
      <c r="I37" s="34">
        <v>261</v>
      </c>
      <c r="J37" s="34" t="s">
        <v>5</v>
      </c>
    </row>
    <row r="38" spans="1:10" ht="21.95" customHeight="1">
      <c r="A38" s="88" t="s">
        <v>4</v>
      </c>
      <c r="B38" s="89"/>
      <c r="C38" s="90"/>
      <c r="D38" s="35">
        <v>34</v>
      </c>
      <c r="E38" s="35">
        <v>30</v>
      </c>
      <c r="F38" s="36">
        <v>31</v>
      </c>
      <c r="G38" s="36">
        <v>32</v>
      </c>
      <c r="H38" s="36">
        <v>30</v>
      </c>
      <c r="I38" s="91">
        <v>29</v>
      </c>
      <c r="J38" s="91"/>
    </row>
    <row r="39" spans="1:10" ht="21.95" customHeight="1">
      <c r="A39" s="92" t="s">
        <v>5</v>
      </c>
      <c r="B39" s="93"/>
      <c r="C39" s="94"/>
      <c r="D39" s="36">
        <v>0</v>
      </c>
      <c r="E39" s="36">
        <v>4</v>
      </c>
      <c r="F39" s="36">
        <v>3</v>
      </c>
      <c r="G39" s="36">
        <v>2</v>
      </c>
      <c r="H39" s="36">
        <v>4</v>
      </c>
      <c r="I39" s="68">
        <v>5</v>
      </c>
      <c r="J39" s="68"/>
    </row>
    <row r="40" spans="1:10" ht="21.95" customHeight="1">
      <c r="A40" s="81" t="s">
        <v>6</v>
      </c>
      <c r="B40" s="82"/>
      <c r="C40" s="83"/>
      <c r="D40" s="37">
        <f>SUM(D38/34)</f>
        <v>1</v>
      </c>
      <c r="E40" s="37">
        <f t="shared" ref="E40:H40" si="0">SUM(E38/34)</f>
        <v>0.88235294117647056</v>
      </c>
      <c r="F40" s="37">
        <f t="shared" si="0"/>
        <v>0.91176470588235292</v>
      </c>
      <c r="G40" s="37">
        <f t="shared" si="0"/>
        <v>0.94117647058823528</v>
      </c>
      <c r="H40" s="37">
        <f t="shared" si="0"/>
        <v>0.88235294117647056</v>
      </c>
      <c r="I40" s="84">
        <f>SUM(I38/34)</f>
        <v>0.8529411764705882</v>
      </c>
      <c r="J40" s="84"/>
    </row>
    <row r="41" spans="1:10" ht="21.95" customHeight="1">
      <c r="A41" s="65" t="s">
        <v>285</v>
      </c>
      <c r="B41" s="66"/>
      <c r="C41" s="67"/>
      <c r="D41" s="68" t="s">
        <v>308</v>
      </c>
      <c r="E41" s="68"/>
      <c r="F41" s="68"/>
      <c r="G41" s="68"/>
      <c r="H41" s="68"/>
      <c r="I41" s="68"/>
      <c r="J41" s="68"/>
    </row>
    <row r="42" spans="1:10" ht="21.95" customHeight="1">
      <c r="C42" s="38"/>
    </row>
    <row r="43" spans="1:10" ht="37.5" customHeight="1">
      <c r="A43" s="69" t="s">
        <v>8</v>
      </c>
      <c r="B43" s="69"/>
      <c r="C43" s="39" t="s">
        <v>10</v>
      </c>
      <c r="D43" s="70" t="s">
        <v>13</v>
      </c>
      <c r="E43" s="70"/>
      <c r="F43" s="70" t="s">
        <v>14</v>
      </c>
      <c r="G43" s="70"/>
      <c r="H43" s="71" t="s">
        <v>9</v>
      </c>
      <c r="I43" s="72"/>
      <c r="J43" s="73"/>
    </row>
    <row r="44" spans="1:10" s="40" customFormat="1" ht="30" customHeight="1">
      <c r="A44" s="61" t="s">
        <v>20</v>
      </c>
      <c r="B44" s="61"/>
      <c r="C44" s="36">
        <v>34</v>
      </c>
      <c r="D44" s="61">
        <v>34</v>
      </c>
      <c r="E44" s="61"/>
      <c r="F44" s="61">
        <v>0</v>
      </c>
      <c r="G44" s="61"/>
      <c r="H44" s="62">
        <f>SUM(D44/C44)</f>
        <v>1</v>
      </c>
      <c r="I44" s="63"/>
      <c r="J44" s="64"/>
    </row>
    <row r="45" spans="1:10" s="40" customFormat="1" ht="30" customHeight="1">
      <c r="A45" s="61" t="s">
        <v>21</v>
      </c>
      <c r="B45" s="61"/>
      <c r="C45" s="36">
        <v>34</v>
      </c>
      <c r="D45" s="61">
        <v>30</v>
      </c>
      <c r="E45" s="61"/>
      <c r="F45" s="61">
        <v>4</v>
      </c>
      <c r="G45" s="61"/>
      <c r="H45" s="62">
        <f t="shared" ref="H45:H48" si="1">SUM(D45/C45)</f>
        <v>0.88235294117647056</v>
      </c>
      <c r="I45" s="63"/>
      <c r="J45" s="64"/>
    </row>
    <row r="46" spans="1:10" s="40" customFormat="1" ht="30" customHeight="1">
      <c r="A46" s="61" t="s">
        <v>22</v>
      </c>
      <c r="B46" s="61"/>
      <c r="C46" s="36">
        <v>34</v>
      </c>
      <c r="D46" s="61">
        <v>31</v>
      </c>
      <c r="E46" s="61"/>
      <c r="F46" s="61">
        <v>3</v>
      </c>
      <c r="G46" s="61"/>
      <c r="H46" s="62">
        <f t="shared" si="1"/>
        <v>0.91176470588235292</v>
      </c>
      <c r="I46" s="63"/>
      <c r="J46" s="64"/>
    </row>
    <row r="47" spans="1:10" s="40" customFormat="1" ht="30" customHeight="1">
      <c r="A47" s="61" t="s">
        <v>17</v>
      </c>
      <c r="B47" s="61"/>
      <c r="C47" s="36">
        <v>34</v>
      </c>
      <c r="D47" s="61">
        <v>32</v>
      </c>
      <c r="E47" s="61"/>
      <c r="F47" s="61">
        <v>2</v>
      </c>
      <c r="G47" s="61"/>
      <c r="H47" s="62">
        <f t="shared" si="1"/>
        <v>0.94117647058823528</v>
      </c>
      <c r="I47" s="63"/>
      <c r="J47" s="64"/>
    </row>
    <row r="48" spans="1:10" s="40" customFormat="1" ht="30" customHeight="1">
      <c r="A48" s="60" t="s">
        <v>18</v>
      </c>
      <c r="B48" s="60"/>
      <c r="C48" s="36">
        <v>34</v>
      </c>
      <c r="D48" s="61">
        <v>30</v>
      </c>
      <c r="E48" s="61"/>
      <c r="F48" s="61">
        <v>4</v>
      </c>
      <c r="G48" s="61"/>
      <c r="H48" s="62">
        <f t="shared" si="1"/>
        <v>0.88235294117647056</v>
      </c>
      <c r="I48" s="63"/>
      <c r="J48" s="64"/>
    </row>
    <row r="50" spans="1:10" ht="30" customHeight="1">
      <c r="A50" s="85" t="s">
        <v>310</v>
      </c>
      <c r="B50" s="85"/>
      <c r="C50" s="85"/>
      <c r="D50" s="85"/>
      <c r="E50" s="85"/>
      <c r="F50" s="85"/>
      <c r="G50" s="85"/>
      <c r="H50" s="85"/>
      <c r="I50" s="85"/>
      <c r="J50" s="85"/>
    </row>
    <row r="51" spans="1:10" ht="30" customHeight="1">
      <c r="A51" s="28" t="s">
        <v>1</v>
      </c>
      <c r="B51" s="28" t="s">
        <v>2</v>
      </c>
      <c r="C51" s="29" t="s">
        <v>3</v>
      </c>
      <c r="D51" s="30" t="s">
        <v>19</v>
      </c>
      <c r="E51" s="29" t="s">
        <v>16</v>
      </c>
      <c r="F51" s="28" t="s">
        <v>15</v>
      </c>
      <c r="G51" s="28" t="s">
        <v>17</v>
      </c>
      <c r="H51" s="28" t="s">
        <v>18</v>
      </c>
      <c r="I51" s="28" t="s">
        <v>12</v>
      </c>
      <c r="J51" s="28" t="s">
        <v>11</v>
      </c>
    </row>
    <row r="52" spans="1:10" ht="30" customHeight="1">
      <c r="A52" s="32">
        <v>1</v>
      </c>
      <c r="B52" s="32" t="s">
        <v>244</v>
      </c>
      <c r="C52" s="52" t="s">
        <v>243</v>
      </c>
      <c r="D52" s="32" t="s">
        <v>4</v>
      </c>
      <c r="E52" s="32" t="s">
        <v>4</v>
      </c>
      <c r="F52" s="32" t="s">
        <v>4</v>
      </c>
      <c r="G52" s="32" t="s">
        <v>5</v>
      </c>
      <c r="H52" s="32" t="s">
        <v>4</v>
      </c>
      <c r="I52" s="32">
        <v>800</v>
      </c>
      <c r="J52" s="32" t="s">
        <v>5</v>
      </c>
    </row>
    <row r="53" spans="1:10" ht="30" customHeight="1">
      <c r="A53" s="32">
        <v>2</v>
      </c>
      <c r="B53" s="32" t="s">
        <v>246</v>
      </c>
      <c r="C53" s="52" t="s">
        <v>245</v>
      </c>
      <c r="D53" s="32" t="s">
        <v>7</v>
      </c>
      <c r="E53" s="32" t="s">
        <v>7</v>
      </c>
      <c r="F53" s="32" t="s">
        <v>7</v>
      </c>
      <c r="G53" s="32" t="s">
        <v>5</v>
      </c>
      <c r="H53" s="32" t="s">
        <v>5</v>
      </c>
      <c r="I53" s="32">
        <v>717</v>
      </c>
      <c r="J53" s="32" t="s">
        <v>5</v>
      </c>
    </row>
    <row r="54" spans="1:10" ht="30" customHeight="1">
      <c r="A54" s="32">
        <v>3</v>
      </c>
      <c r="B54" s="32" t="s">
        <v>248</v>
      </c>
      <c r="C54" s="53" t="s">
        <v>247</v>
      </c>
      <c r="D54" s="32" t="s">
        <v>4</v>
      </c>
      <c r="E54" s="32" t="s">
        <v>5</v>
      </c>
      <c r="F54" s="32" t="s">
        <v>5</v>
      </c>
      <c r="G54" s="32" t="s">
        <v>4</v>
      </c>
      <c r="H54" s="32" t="s">
        <v>5</v>
      </c>
      <c r="I54" s="32">
        <v>350</v>
      </c>
      <c r="J54" s="32" t="s">
        <v>5</v>
      </c>
    </row>
    <row r="55" spans="1:10" ht="30" customHeight="1">
      <c r="A55" s="32">
        <v>4</v>
      </c>
      <c r="B55" s="32" t="s">
        <v>250</v>
      </c>
      <c r="C55" s="52" t="s">
        <v>249</v>
      </c>
      <c r="D55" s="32" t="s">
        <v>5</v>
      </c>
      <c r="E55" s="32" t="s">
        <v>5</v>
      </c>
      <c r="F55" s="32" t="s">
        <v>5</v>
      </c>
      <c r="G55" s="32" t="s">
        <v>5</v>
      </c>
      <c r="H55" s="32" t="s">
        <v>4</v>
      </c>
      <c r="I55" s="32">
        <v>189</v>
      </c>
      <c r="J55" s="32" t="s">
        <v>5</v>
      </c>
    </row>
    <row r="56" spans="1:10" ht="30" customHeight="1">
      <c r="A56" s="32">
        <v>5</v>
      </c>
      <c r="B56" s="32" t="s">
        <v>252</v>
      </c>
      <c r="C56" s="53" t="s">
        <v>251</v>
      </c>
      <c r="D56" s="32" t="s">
        <v>5</v>
      </c>
      <c r="E56" s="32" t="s">
        <v>5</v>
      </c>
      <c r="F56" s="32" t="s">
        <v>5</v>
      </c>
      <c r="G56" s="32" t="s">
        <v>5</v>
      </c>
      <c r="H56" s="32" t="s">
        <v>5</v>
      </c>
      <c r="I56" s="32">
        <v>70</v>
      </c>
      <c r="J56" s="32" t="s">
        <v>5</v>
      </c>
    </row>
    <row r="57" spans="1:10" ht="30" customHeight="1">
      <c r="A57" s="32">
        <v>6</v>
      </c>
      <c r="B57" s="32" t="s">
        <v>254</v>
      </c>
      <c r="C57" s="52" t="s">
        <v>253</v>
      </c>
      <c r="D57" s="32" t="s">
        <v>5</v>
      </c>
      <c r="E57" s="32" t="s">
        <v>5</v>
      </c>
      <c r="F57" s="32" t="s">
        <v>5</v>
      </c>
      <c r="G57" s="32" t="s">
        <v>5</v>
      </c>
      <c r="H57" s="32" t="s">
        <v>4</v>
      </c>
      <c r="I57" s="32">
        <v>249</v>
      </c>
      <c r="J57" s="32" t="s">
        <v>5</v>
      </c>
    </row>
    <row r="58" spans="1:10" ht="30" customHeight="1">
      <c r="A58" s="32">
        <v>7</v>
      </c>
      <c r="B58" s="32" t="s">
        <v>256</v>
      </c>
      <c r="C58" s="52" t="s">
        <v>255</v>
      </c>
      <c r="D58" s="32" t="s">
        <v>7</v>
      </c>
      <c r="E58" s="32" t="s">
        <v>4</v>
      </c>
      <c r="F58" s="32" t="s">
        <v>7</v>
      </c>
      <c r="G58" s="32" t="s">
        <v>7</v>
      </c>
      <c r="H58" s="32" t="s">
        <v>7</v>
      </c>
      <c r="I58" s="32">
        <v>710</v>
      </c>
      <c r="J58" s="32" t="s">
        <v>4</v>
      </c>
    </row>
    <row r="59" spans="1:10" ht="30" customHeight="1">
      <c r="A59" s="32">
        <v>8</v>
      </c>
      <c r="B59" s="32" t="s">
        <v>261</v>
      </c>
      <c r="C59" s="52" t="s">
        <v>260</v>
      </c>
      <c r="D59" s="32" t="s">
        <v>4</v>
      </c>
      <c r="E59" s="32" t="s">
        <v>4</v>
      </c>
      <c r="F59" s="32" t="s">
        <v>5</v>
      </c>
      <c r="G59" s="32" t="s">
        <v>4</v>
      </c>
      <c r="H59" s="32" t="s">
        <v>4</v>
      </c>
      <c r="I59" s="32">
        <v>527</v>
      </c>
      <c r="J59" s="32" t="s">
        <v>5</v>
      </c>
    </row>
    <row r="60" spans="1:10" ht="30" customHeight="1">
      <c r="A60" s="32">
        <v>9</v>
      </c>
      <c r="B60" s="32" t="s">
        <v>263</v>
      </c>
      <c r="C60" s="52" t="s">
        <v>262</v>
      </c>
      <c r="D60" s="32" t="s">
        <v>4</v>
      </c>
      <c r="E60" s="32" t="s">
        <v>4</v>
      </c>
      <c r="F60" s="32" t="s">
        <v>4</v>
      </c>
      <c r="G60" s="32" t="s">
        <v>5</v>
      </c>
      <c r="H60" s="32" t="s">
        <v>5</v>
      </c>
      <c r="I60" s="32">
        <v>537</v>
      </c>
      <c r="J60" s="32" t="s">
        <v>5</v>
      </c>
    </row>
    <row r="61" spans="1:10" ht="30" customHeight="1">
      <c r="A61" s="32">
        <v>10</v>
      </c>
      <c r="B61" s="32" t="s">
        <v>275</v>
      </c>
      <c r="C61" s="52" t="s">
        <v>274</v>
      </c>
      <c r="D61" s="32" t="s">
        <v>4</v>
      </c>
      <c r="E61" s="32" t="s">
        <v>7</v>
      </c>
      <c r="F61" s="32" t="s">
        <v>7</v>
      </c>
      <c r="G61" s="32" t="s">
        <v>7</v>
      </c>
      <c r="H61" s="32" t="s">
        <v>7</v>
      </c>
      <c r="I61" s="32">
        <v>692</v>
      </c>
      <c r="J61" s="32" t="s">
        <v>4</v>
      </c>
    </row>
    <row r="62" spans="1:10" ht="30" customHeight="1">
      <c r="A62" s="32">
        <v>11</v>
      </c>
      <c r="B62" s="32" t="s">
        <v>277</v>
      </c>
      <c r="C62" s="52" t="s">
        <v>276</v>
      </c>
      <c r="D62" s="32" t="s">
        <v>4</v>
      </c>
      <c r="E62" s="32" t="s">
        <v>5</v>
      </c>
      <c r="F62" s="32" t="s">
        <v>5</v>
      </c>
      <c r="G62" s="32" t="s">
        <v>7</v>
      </c>
      <c r="H62" s="32" t="s">
        <v>7</v>
      </c>
      <c r="I62" s="32">
        <v>636</v>
      </c>
      <c r="J62" s="32" t="s">
        <v>5</v>
      </c>
    </row>
    <row r="63" spans="1:10" ht="30" customHeight="1">
      <c r="A63" s="32">
        <v>12</v>
      </c>
      <c r="B63" s="32" t="s">
        <v>250</v>
      </c>
      <c r="C63" s="52" t="s">
        <v>249</v>
      </c>
      <c r="D63" s="32" t="s">
        <v>5</v>
      </c>
      <c r="E63" s="32" t="s">
        <v>5</v>
      </c>
      <c r="F63" s="32" t="s">
        <v>5</v>
      </c>
      <c r="G63" s="32" t="s">
        <v>5</v>
      </c>
      <c r="H63" s="32" t="s">
        <v>4</v>
      </c>
      <c r="I63" s="32">
        <v>189</v>
      </c>
      <c r="J63" s="32" t="s">
        <v>5</v>
      </c>
    </row>
    <row r="64" spans="1:10" ht="30" customHeight="1">
      <c r="A64" s="32">
        <v>13</v>
      </c>
      <c r="B64" s="32" t="s">
        <v>279</v>
      </c>
      <c r="C64" s="52" t="s">
        <v>278</v>
      </c>
      <c r="D64" s="32" t="s">
        <v>4</v>
      </c>
      <c r="E64" s="32" t="s">
        <v>7</v>
      </c>
      <c r="F64" s="32" t="s">
        <v>7</v>
      </c>
      <c r="G64" s="32" t="s">
        <v>7</v>
      </c>
      <c r="H64" s="32" t="s">
        <v>7</v>
      </c>
      <c r="I64" s="32">
        <v>689</v>
      </c>
      <c r="J64" s="32" t="s">
        <v>4</v>
      </c>
    </row>
    <row r="65" spans="1:10" ht="30" customHeight="1">
      <c r="A65" s="32">
        <v>14</v>
      </c>
      <c r="B65" s="32" t="s">
        <v>301</v>
      </c>
      <c r="C65" s="52" t="s">
        <v>300</v>
      </c>
      <c r="D65" s="32" t="s">
        <v>5</v>
      </c>
      <c r="E65" s="32" t="s">
        <v>4</v>
      </c>
      <c r="F65" s="32" t="s">
        <v>4</v>
      </c>
      <c r="G65" s="32" t="s">
        <v>5</v>
      </c>
      <c r="H65" s="32" t="s">
        <v>7</v>
      </c>
      <c r="I65" s="32">
        <v>689</v>
      </c>
      <c r="J65" s="32" t="s">
        <v>5</v>
      </c>
    </row>
    <row r="66" spans="1:10" ht="30" customHeight="1">
      <c r="A66" s="32">
        <v>15</v>
      </c>
      <c r="B66" s="32" t="s">
        <v>303</v>
      </c>
      <c r="C66" s="52" t="s">
        <v>302</v>
      </c>
      <c r="D66" s="32" t="s">
        <v>7</v>
      </c>
      <c r="E66" s="32" t="s">
        <v>7</v>
      </c>
      <c r="F66" s="32" t="s">
        <v>4</v>
      </c>
      <c r="G66" s="32" t="s">
        <v>4</v>
      </c>
      <c r="H66" s="32" t="s">
        <v>7</v>
      </c>
      <c r="I66" s="32">
        <v>710</v>
      </c>
      <c r="J66" s="32" t="s">
        <v>4</v>
      </c>
    </row>
    <row r="67" spans="1:10" ht="30" customHeight="1">
      <c r="A67" s="32">
        <v>16</v>
      </c>
      <c r="B67" s="32" t="s">
        <v>288</v>
      </c>
      <c r="C67" s="52" t="s">
        <v>289</v>
      </c>
      <c r="D67" s="32" t="s">
        <v>7</v>
      </c>
      <c r="E67" s="32" t="s">
        <v>7</v>
      </c>
      <c r="F67" s="32" t="s">
        <v>5</v>
      </c>
      <c r="G67" s="32" t="s">
        <v>7</v>
      </c>
      <c r="H67" s="32" t="s">
        <v>7</v>
      </c>
      <c r="I67" s="32">
        <v>639</v>
      </c>
      <c r="J67" s="32" t="s">
        <v>5</v>
      </c>
    </row>
    <row r="68" spans="1:10" ht="30" customHeight="1">
      <c r="A68" s="32">
        <v>17</v>
      </c>
      <c r="B68" s="32" t="s">
        <v>305</v>
      </c>
      <c r="C68" s="54" t="s">
        <v>304</v>
      </c>
      <c r="D68" s="32" t="s">
        <v>7</v>
      </c>
      <c r="E68" s="32" t="s">
        <v>7</v>
      </c>
      <c r="F68" s="32" t="s">
        <v>4</v>
      </c>
      <c r="G68" s="32" t="s">
        <v>4</v>
      </c>
      <c r="H68" s="32" t="s">
        <v>7</v>
      </c>
      <c r="I68" s="32">
        <v>701</v>
      </c>
      <c r="J68" s="32" t="s">
        <v>4</v>
      </c>
    </row>
    <row r="69" spans="1:10" ht="30" customHeight="1">
      <c r="A69" s="32">
        <v>18</v>
      </c>
      <c r="B69" s="32" t="s">
        <v>307</v>
      </c>
      <c r="C69" s="52" t="s">
        <v>306</v>
      </c>
      <c r="D69" s="32" t="s">
        <v>7</v>
      </c>
      <c r="E69" s="32" t="s">
        <v>4</v>
      </c>
      <c r="F69" s="32" t="s">
        <v>4</v>
      </c>
      <c r="G69" s="32" t="s">
        <v>4</v>
      </c>
      <c r="H69" s="32" t="s">
        <v>7</v>
      </c>
      <c r="I69" s="32">
        <v>693</v>
      </c>
      <c r="J69" s="32" t="s">
        <v>4</v>
      </c>
    </row>
    <row r="70" spans="1:10" ht="24.95" customHeight="1">
      <c r="A70" s="74" t="s">
        <v>4</v>
      </c>
      <c r="B70" s="75"/>
      <c r="C70" s="76"/>
      <c r="D70" s="35">
        <v>7</v>
      </c>
      <c r="E70" s="35">
        <v>6</v>
      </c>
      <c r="F70" s="35">
        <v>6</v>
      </c>
      <c r="G70" s="35">
        <v>5</v>
      </c>
      <c r="H70" s="35">
        <v>5</v>
      </c>
      <c r="I70" s="77">
        <v>6</v>
      </c>
      <c r="J70" s="77"/>
    </row>
    <row r="71" spans="1:10" ht="24.95" customHeight="1">
      <c r="A71" s="78" t="s">
        <v>5</v>
      </c>
      <c r="B71" s="79"/>
      <c r="C71" s="80"/>
      <c r="D71" s="36">
        <v>5</v>
      </c>
      <c r="E71" s="36">
        <v>6</v>
      </c>
      <c r="F71" s="36">
        <v>8</v>
      </c>
      <c r="G71" s="36">
        <v>8</v>
      </c>
      <c r="H71" s="36">
        <v>4</v>
      </c>
      <c r="I71" s="68">
        <v>12</v>
      </c>
      <c r="J71" s="68"/>
    </row>
    <row r="72" spans="1:10" ht="24.95" customHeight="1">
      <c r="A72" s="81" t="s">
        <v>6</v>
      </c>
      <c r="B72" s="82"/>
      <c r="C72" s="83"/>
      <c r="D72" s="37">
        <f>SUM(D70/12)</f>
        <v>0.58333333333333337</v>
      </c>
      <c r="E72" s="37">
        <f>SUM(E70/12)</f>
        <v>0.5</v>
      </c>
      <c r="F72" s="37">
        <f>SUM(F70/14)</f>
        <v>0.42857142857142855</v>
      </c>
      <c r="G72" s="37">
        <f>SUM(G70/13)</f>
        <v>0.38461538461538464</v>
      </c>
      <c r="H72" s="37">
        <f>SUM(H70/9)</f>
        <v>0.55555555555555558</v>
      </c>
      <c r="I72" s="84">
        <f>SUM(I70/18)</f>
        <v>0.33333333333333331</v>
      </c>
      <c r="J72" s="84"/>
    </row>
    <row r="73" spans="1:10" ht="24.95" customHeight="1">
      <c r="A73" s="65" t="s">
        <v>316</v>
      </c>
      <c r="B73" s="66"/>
      <c r="C73" s="67"/>
      <c r="D73" s="68" t="s">
        <v>317</v>
      </c>
      <c r="E73" s="68"/>
      <c r="F73" s="68"/>
      <c r="G73" s="68"/>
      <c r="H73" s="68"/>
      <c r="I73" s="68"/>
      <c r="J73" s="68"/>
    </row>
    <row r="74" spans="1:10" ht="30" customHeight="1">
      <c r="C74" s="38"/>
    </row>
    <row r="75" spans="1:10" ht="30" customHeight="1">
      <c r="A75" s="69" t="s">
        <v>8</v>
      </c>
      <c r="B75" s="69"/>
      <c r="C75" s="39" t="s">
        <v>10</v>
      </c>
      <c r="D75" s="70" t="s">
        <v>13</v>
      </c>
      <c r="E75" s="70"/>
      <c r="F75" s="70" t="s">
        <v>14</v>
      </c>
      <c r="G75" s="70"/>
      <c r="H75" s="71" t="s">
        <v>9</v>
      </c>
      <c r="I75" s="72"/>
      <c r="J75" s="73"/>
    </row>
    <row r="76" spans="1:10" ht="30" customHeight="1">
      <c r="A76" s="61" t="s">
        <v>20</v>
      </c>
      <c r="B76" s="61"/>
      <c r="C76" s="36">
        <v>12</v>
      </c>
      <c r="D76" s="61">
        <v>7</v>
      </c>
      <c r="E76" s="61"/>
      <c r="F76" s="61">
        <v>5</v>
      </c>
      <c r="G76" s="61"/>
      <c r="H76" s="62">
        <f>SUM(D76/C76)</f>
        <v>0.58333333333333337</v>
      </c>
      <c r="I76" s="63"/>
      <c r="J76" s="64"/>
    </row>
    <row r="77" spans="1:10" ht="30" customHeight="1">
      <c r="A77" s="61" t="s">
        <v>21</v>
      </c>
      <c r="B77" s="61"/>
      <c r="C77" s="36">
        <v>12</v>
      </c>
      <c r="D77" s="61">
        <v>6</v>
      </c>
      <c r="E77" s="61"/>
      <c r="F77" s="61">
        <v>6</v>
      </c>
      <c r="G77" s="61"/>
      <c r="H77" s="62">
        <f>SUM(D77/C77)</f>
        <v>0.5</v>
      </c>
      <c r="I77" s="63"/>
      <c r="J77" s="64"/>
    </row>
    <row r="78" spans="1:10" ht="30" customHeight="1">
      <c r="A78" s="61" t="s">
        <v>22</v>
      </c>
      <c r="B78" s="61"/>
      <c r="C78" s="36">
        <v>14</v>
      </c>
      <c r="D78" s="61">
        <v>6</v>
      </c>
      <c r="E78" s="61"/>
      <c r="F78" s="61">
        <v>8</v>
      </c>
      <c r="G78" s="61"/>
      <c r="H78" s="62">
        <f>SUM(D78/C78)</f>
        <v>0.42857142857142855</v>
      </c>
      <c r="I78" s="63"/>
      <c r="J78" s="64"/>
    </row>
    <row r="79" spans="1:10" ht="30" customHeight="1">
      <c r="A79" s="61" t="s">
        <v>17</v>
      </c>
      <c r="B79" s="61"/>
      <c r="C79" s="36">
        <v>13</v>
      </c>
      <c r="D79" s="61">
        <v>5</v>
      </c>
      <c r="E79" s="61"/>
      <c r="F79" s="61">
        <v>8</v>
      </c>
      <c r="G79" s="61"/>
      <c r="H79" s="62">
        <f>SUM(D79/C79)</f>
        <v>0.38461538461538464</v>
      </c>
      <c r="I79" s="63"/>
      <c r="J79" s="64"/>
    </row>
    <row r="80" spans="1:10" ht="30" customHeight="1">
      <c r="A80" s="60" t="s">
        <v>18</v>
      </c>
      <c r="B80" s="60"/>
      <c r="C80" s="36">
        <v>9</v>
      </c>
      <c r="D80" s="61">
        <v>5</v>
      </c>
      <c r="E80" s="61"/>
      <c r="F80" s="61">
        <v>4</v>
      </c>
      <c r="G80" s="61"/>
      <c r="H80" s="62">
        <f>SUM(D80/C80)</f>
        <v>0.55555555555555558</v>
      </c>
      <c r="I80" s="63"/>
      <c r="J80" s="64"/>
    </row>
  </sheetData>
  <mergeCells count="67">
    <mergeCell ref="A45:B45"/>
    <mergeCell ref="D45:E45"/>
    <mergeCell ref="F45:G45"/>
    <mergeCell ref="A48:B48"/>
    <mergeCell ref="D48:E48"/>
    <mergeCell ref="F48:G48"/>
    <mergeCell ref="A46:B46"/>
    <mergeCell ref="D46:E46"/>
    <mergeCell ref="F46:G46"/>
    <mergeCell ref="A47:B47"/>
    <mergeCell ref="D47:E47"/>
    <mergeCell ref="F47:G47"/>
    <mergeCell ref="D43:E43"/>
    <mergeCell ref="F43:G43"/>
    <mergeCell ref="H44:J44"/>
    <mergeCell ref="H43:J43"/>
    <mergeCell ref="A44:B44"/>
    <mergeCell ref="D44:E44"/>
    <mergeCell ref="F44:G44"/>
    <mergeCell ref="A50:J50"/>
    <mergeCell ref="A1:J1"/>
    <mergeCell ref="A2:J2"/>
    <mergeCell ref="A38:C38"/>
    <mergeCell ref="I38:J38"/>
    <mergeCell ref="A39:C39"/>
    <mergeCell ref="I39:J39"/>
    <mergeCell ref="H48:J48"/>
    <mergeCell ref="H47:J47"/>
    <mergeCell ref="H46:J46"/>
    <mergeCell ref="H45:J45"/>
    <mergeCell ref="A40:C40"/>
    <mergeCell ref="I40:J40"/>
    <mergeCell ref="A41:C41"/>
    <mergeCell ref="D41:J41"/>
    <mergeCell ref="A43:B43"/>
    <mergeCell ref="A70:C70"/>
    <mergeCell ref="I70:J70"/>
    <mergeCell ref="A71:C71"/>
    <mergeCell ref="I71:J71"/>
    <mergeCell ref="A72:C72"/>
    <mergeCell ref="I72:J72"/>
    <mergeCell ref="A73:C73"/>
    <mergeCell ref="D73:J73"/>
    <mergeCell ref="A75:B75"/>
    <mergeCell ref="D75:E75"/>
    <mergeCell ref="F75:G75"/>
    <mergeCell ref="H75:J75"/>
    <mergeCell ref="A76:B76"/>
    <mergeCell ref="D76:E76"/>
    <mergeCell ref="F76:G76"/>
    <mergeCell ref="H76:J76"/>
    <mergeCell ref="A77:B77"/>
    <mergeCell ref="D77:E77"/>
    <mergeCell ref="F77:G77"/>
    <mergeCell ref="H77:J77"/>
    <mergeCell ref="A80:B80"/>
    <mergeCell ref="D80:E80"/>
    <mergeCell ref="F80:G80"/>
    <mergeCell ref="H80:J80"/>
    <mergeCell ref="A78:B78"/>
    <mergeCell ref="D78:E78"/>
    <mergeCell ref="F78:G78"/>
    <mergeCell ref="H78:J78"/>
    <mergeCell ref="A79:B79"/>
    <mergeCell ref="D79:E79"/>
    <mergeCell ref="F79:G79"/>
    <mergeCell ref="H79:J79"/>
  </mergeCells>
  <pageMargins left="0.1875" right="6.5625000000000003E-2" top="0.1640625" bottom="0.2265625" header="0.3" footer="0.3"/>
  <pageSetup paperSize="9" scale="7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topLeftCell="A89" workbookViewId="0">
      <selection sqref="A1:I98"/>
    </sheetView>
  </sheetViews>
  <sheetFormatPr defaultRowHeight="30" customHeight="1"/>
  <cols>
    <col min="1" max="1" width="6.85546875" style="27" customWidth="1"/>
    <col min="2" max="2" width="15.28515625" style="27" customWidth="1"/>
    <col min="3" max="3" width="33.5703125" style="27" customWidth="1"/>
    <col min="4" max="4" width="11" style="27" customWidth="1"/>
    <col min="5" max="5" width="12.28515625" style="27" customWidth="1"/>
    <col min="6" max="6" width="10" style="27" customWidth="1"/>
    <col min="7" max="9" width="11.5703125" style="27" customWidth="1"/>
    <col min="10" max="16384" width="9.140625" style="27"/>
  </cols>
  <sheetData>
    <row r="1" spans="1:9" ht="30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</row>
    <row r="2" spans="1:9" ht="30" customHeight="1">
      <c r="A2" s="87" t="s">
        <v>229</v>
      </c>
      <c r="B2" s="87"/>
      <c r="C2" s="87"/>
      <c r="D2" s="87"/>
      <c r="E2" s="87"/>
      <c r="F2" s="87"/>
      <c r="G2" s="87"/>
      <c r="H2" s="87"/>
      <c r="I2" s="87"/>
    </row>
    <row r="3" spans="1:9" ht="48.75" customHeight="1">
      <c r="A3" s="28" t="s">
        <v>1</v>
      </c>
      <c r="B3" s="41" t="s">
        <v>2</v>
      </c>
      <c r="C3" s="42" t="s">
        <v>3</v>
      </c>
      <c r="D3" s="43" t="s">
        <v>24</v>
      </c>
      <c r="E3" s="28" t="s">
        <v>23</v>
      </c>
      <c r="F3" s="28" t="s">
        <v>25</v>
      </c>
      <c r="G3" s="28" t="s">
        <v>18</v>
      </c>
      <c r="H3" s="28" t="s">
        <v>12</v>
      </c>
      <c r="I3" s="28" t="s">
        <v>11</v>
      </c>
    </row>
    <row r="4" spans="1:9" ht="33" customHeight="1">
      <c r="A4" s="44">
        <v>1</v>
      </c>
      <c r="B4" s="12" t="s">
        <v>129</v>
      </c>
      <c r="C4" s="13" t="s">
        <v>130</v>
      </c>
      <c r="D4" s="45" t="s">
        <v>5</v>
      </c>
      <c r="E4" s="32" t="s">
        <v>5</v>
      </c>
      <c r="F4" s="32" t="s">
        <v>5</v>
      </c>
      <c r="G4" s="32" t="s">
        <v>5</v>
      </c>
      <c r="H4" s="34">
        <v>369</v>
      </c>
      <c r="I4" s="34" t="s">
        <v>5</v>
      </c>
    </row>
    <row r="5" spans="1:9" ht="33" customHeight="1">
      <c r="A5" s="44">
        <v>2</v>
      </c>
      <c r="B5" s="12" t="s">
        <v>131</v>
      </c>
      <c r="C5" s="13" t="s">
        <v>132</v>
      </c>
      <c r="D5" s="45" t="s">
        <v>4</v>
      </c>
      <c r="E5" s="32" t="s">
        <v>4</v>
      </c>
      <c r="F5" s="32" t="s">
        <v>4</v>
      </c>
      <c r="G5" s="32" t="s">
        <v>4</v>
      </c>
      <c r="H5" s="33">
        <v>938</v>
      </c>
      <c r="I5" s="33" t="s">
        <v>4</v>
      </c>
    </row>
    <row r="6" spans="1:9" ht="33" customHeight="1">
      <c r="A6" s="44">
        <v>4</v>
      </c>
      <c r="B6" s="12" t="s">
        <v>135</v>
      </c>
      <c r="C6" s="13" t="s">
        <v>136</v>
      </c>
      <c r="D6" s="45" t="s">
        <v>4</v>
      </c>
      <c r="E6" s="32" t="s">
        <v>4</v>
      </c>
      <c r="F6" s="32" t="s">
        <v>4</v>
      </c>
      <c r="G6" s="32" t="s">
        <v>4</v>
      </c>
      <c r="H6" s="33">
        <v>994</v>
      </c>
      <c r="I6" s="33" t="s">
        <v>4</v>
      </c>
    </row>
    <row r="7" spans="1:9" ht="33" customHeight="1">
      <c r="A7" s="44">
        <v>5</v>
      </c>
      <c r="B7" s="12" t="s">
        <v>137</v>
      </c>
      <c r="C7" s="13" t="s">
        <v>138</v>
      </c>
      <c r="D7" s="45" t="s">
        <v>4</v>
      </c>
      <c r="E7" s="32" t="s">
        <v>5</v>
      </c>
      <c r="F7" s="32" t="s">
        <v>4</v>
      </c>
      <c r="G7" s="32" t="s">
        <v>4</v>
      </c>
      <c r="H7" s="34">
        <v>816</v>
      </c>
      <c r="I7" s="34" t="s">
        <v>5</v>
      </c>
    </row>
    <row r="8" spans="1:9" ht="33" customHeight="1">
      <c r="A8" s="44">
        <v>6</v>
      </c>
      <c r="B8" s="12" t="s">
        <v>139</v>
      </c>
      <c r="C8" s="13" t="s">
        <v>140</v>
      </c>
      <c r="D8" s="45" t="s">
        <v>4</v>
      </c>
      <c r="E8" s="32" t="s">
        <v>4</v>
      </c>
      <c r="F8" s="32" t="s">
        <v>4</v>
      </c>
      <c r="G8" s="32" t="s">
        <v>4</v>
      </c>
      <c r="H8" s="33">
        <v>817</v>
      </c>
      <c r="I8" s="33" t="s">
        <v>4</v>
      </c>
    </row>
    <row r="9" spans="1:9" ht="33" customHeight="1">
      <c r="A9" s="44">
        <v>7</v>
      </c>
      <c r="B9" s="12" t="s">
        <v>141</v>
      </c>
      <c r="C9" s="13" t="s">
        <v>142</v>
      </c>
      <c r="D9" s="45" t="s">
        <v>4</v>
      </c>
      <c r="E9" s="32" t="s">
        <v>4</v>
      </c>
      <c r="F9" s="32" t="s">
        <v>4</v>
      </c>
      <c r="G9" s="32" t="s">
        <v>4</v>
      </c>
      <c r="H9" s="33">
        <v>998</v>
      </c>
      <c r="I9" s="33" t="s">
        <v>4</v>
      </c>
    </row>
    <row r="10" spans="1:9" ht="33" customHeight="1">
      <c r="A10" s="44">
        <v>8</v>
      </c>
      <c r="B10" s="12" t="s">
        <v>143</v>
      </c>
      <c r="C10" s="13" t="s">
        <v>144</v>
      </c>
      <c r="D10" s="45" t="s">
        <v>4</v>
      </c>
      <c r="E10" s="32" t="s">
        <v>4</v>
      </c>
      <c r="F10" s="32" t="s">
        <v>4</v>
      </c>
      <c r="G10" s="32" t="s">
        <v>4</v>
      </c>
      <c r="H10" s="33">
        <v>906</v>
      </c>
      <c r="I10" s="33" t="s">
        <v>4</v>
      </c>
    </row>
    <row r="11" spans="1:9" ht="33" customHeight="1">
      <c r="A11" s="44">
        <v>9</v>
      </c>
      <c r="B11" s="12" t="s">
        <v>145</v>
      </c>
      <c r="C11" s="13" t="s">
        <v>146</v>
      </c>
      <c r="D11" s="45" t="s">
        <v>4</v>
      </c>
      <c r="E11" s="32" t="s">
        <v>4</v>
      </c>
      <c r="F11" s="32" t="s">
        <v>4</v>
      </c>
      <c r="G11" s="32" t="s">
        <v>4</v>
      </c>
      <c r="H11" s="33">
        <v>959</v>
      </c>
      <c r="I11" s="33" t="s">
        <v>4</v>
      </c>
    </row>
    <row r="12" spans="1:9" ht="33" customHeight="1">
      <c r="A12" s="44">
        <v>10</v>
      </c>
      <c r="B12" s="12" t="s">
        <v>147</v>
      </c>
      <c r="C12" s="13" t="s">
        <v>148</v>
      </c>
      <c r="D12" s="45" t="s">
        <v>4</v>
      </c>
      <c r="E12" s="32" t="s">
        <v>4</v>
      </c>
      <c r="F12" s="32" t="s">
        <v>4</v>
      </c>
      <c r="G12" s="32" t="s">
        <v>4</v>
      </c>
      <c r="H12" s="33">
        <v>949</v>
      </c>
      <c r="I12" s="33" t="s">
        <v>4</v>
      </c>
    </row>
    <row r="13" spans="1:9" ht="33" customHeight="1">
      <c r="A13" s="44">
        <v>11</v>
      </c>
      <c r="B13" s="12" t="s">
        <v>149</v>
      </c>
      <c r="C13" s="13" t="s">
        <v>150</v>
      </c>
      <c r="D13" s="45" t="s">
        <v>4</v>
      </c>
      <c r="E13" s="32" t="s">
        <v>4</v>
      </c>
      <c r="F13" s="32" t="s">
        <v>4</v>
      </c>
      <c r="G13" s="32" t="s">
        <v>4</v>
      </c>
      <c r="H13" s="33">
        <v>1002</v>
      </c>
      <c r="I13" s="33" t="s">
        <v>4</v>
      </c>
    </row>
    <row r="14" spans="1:9" ht="33" customHeight="1">
      <c r="A14" s="44">
        <v>12</v>
      </c>
      <c r="B14" s="12" t="s">
        <v>151</v>
      </c>
      <c r="C14" s="13" t="s">
        <v>152</v>
      </c>
      <c r="D14" s="45" t="s">
        <v>4</v>
      </c>
      <c r="E14" s="32" t="s">
        <v>4</v>
      </c>
      <c r="F14" s="32" t="s">
        <v>4</v>
      </c>
      <c r="G14" s="32" t="s">
        <v>4</v>
      </c>
      <c r="H14" s="33">
        <v>927</v>
      </c>
      <c r="I14" s="33" t="s">
        <v>4</v>
      </c>
    </row>
    <row r="15" spans="1:9" ht="33" customHeight="1">
      <c r="A15" s="44">
        <v>13</v>
      </c>
      <c r="B15" s="12" t="s">
        <v>153</v>
      </c>
      <c r="C15" s="13" t="s">
        <v>154</v>
      </c>
      <c r="D15" s="45" t="s">
        <v>5</v>
      </c>
      <c r="E15" s="32" t="s">
        <v>5</v>
      </c>
      <c r="F15" s="32" t="s">
        <v>5</v>
      </c>
      <c r="G15" s="32" t="s">
        <v>4</v>
      </c>
      <c r="H15" s="33">
        <v>514</v>
      </c>
      <c r="I15" s="33" t="s">
        <v>5</v>
      </c>
    </row>
    <row r="16" spans="1:9" ht="33" customHeight="1">
      <c r="A16" s="44">
        <v>14</v>
      </c>
      <c r="B16" s="12" t="s">
        <v>155</v>
      </c>
      <c r="C16" s="13" t="s">
        <v>156</v>
      </c>
      <c r="D16" s="45" t="s">
        <v>5</v>
      </c>
      <c r="E16" s="32" t="s">
        <v>4</v>
      </c>
      <c r="F16" s="32" t="s">
        <v>5</v>
      </c>
      <c r="G16" s="32" t="s">
        <v>4</v>
      </c>
      <c r="H16" s="34">
        <v>524</v>
      </c>
      <c r="I16" s="34" t="s">
        <v>5</v>
      </c>
    </row>
    <row r="17" spans="1:9" ht="33" customHeight="1">
      <c r="A17" s="44">
        <v>15</v>
      </c>
      <c r="B17" s="12" t="s">
        <v>157</v>
      </c>
      <c r="C17" s="13" t="s">
        <v>158</v>
      </c>
      <c r="D17" s="45" t="s">
        <v>4</v>
      </c>
      <c r="E17" s="32" t="s">
        <v>4</v>
      </c>
      <c r="F17" s="32" t="s">
        <v>4</v>
      </c>
      <c r="G17" s="32" t="s">
        <v>4</v>
      </c>
      <c r="H17" s="33">
        <v>881</v>
      </c>
      <c r="I17" s="33" t="s">
        <v>4</v>
      </c>
    </row>
    <row r="18" spans="1:9" ht="33" customHeight="1">
      <c r="A18" s="44">
        <v>16</v>
      </c>
      <c r="B18" s="12" t="s">
        <v>159</v>
      </c>
      <c r="C18" s="13" t="s">
        <v>160</v>
      </c>
      <c r="D18" s="45" t="s">
        <v>5</v>
      </c>
      <c r="E18" s="32" t="s">
        <v>5</v>
      </c>
      <c r="F18" s="32" t="s">
        <v>5</v>
      </c>
      <c r="G18" s="32" t="s">
        <v>5</v>
      </c>
      <c r="H18" s="34">
        <v>250</v>
      </c>
      <c r="I18" s="34" t="s">
        <v>5</v>
      </c>
    </row>
    <row r="19" spans="1:9" ht="33" customHeight="1">
      <c r="A19" s="44">
        <v>19</v>
      </c>
      <c r="B19" s="12" t="s">
        <v>165</v>
      </c>
      <c r="C19" s="13" t="s">
        <v>166</v>
      </c>
      <c r="D19" s="45" t="s">
        <v>4</v>
      </c>
      <c r="E19" s="32" t="s">
        <v>4</v>
      </c>
      <c r="F19" s="32" t="s">
        <v>4</v>
      </c>
      <c r="G19" s="32" t="s">
        <v>4</v>
      </c>
      <c r="H19" s="33">
        <v>900</v>
      </c>
      <c r="I19" s="33" t="s">
        <v>4</v>
      </c>
    </row>
    <row r="20" spans="1:9" ht="33" customHeight="1">
      <c r="A20" s="44">
        <v>20</v>
      </c>
      <c r="B20" s="12" t="s">
        <v>167</v>
      </c>
      <c r="C20" s="13" t="s">
        <v>168</v>
      </c>
      <c r="D20" s="45" t="s">
        <v>4</v>
      </c>
      <c r="E20" s="32" t="s">
        <v>4</v>
      </c>
      <c r="F20" s="32" t="s">
        <v>4</v>
      </c>
      <c r="G20" s="32" t="s">
        <v>4</v>
      </c>
      <c r="H20" s="33">
        <v>942</v>
      </c>
      <c r="I20" s="33" t="s">
        <v>4</v>
      </c>
    </row>
    <row r="21" spans="1:9" ht="33" customHeight="1">
      <c r="A21" s="44">
        <v>22</v>
      </c>
      <c r="B21" s="12" t="s">
        <v>171</v>
      </c>
      <c r="C21" s="13" t="s">
        <v>172</v>
      </c>
      <c r="D21" s="45" t="s">
        <v>4</v>
      </c>
      <c r="E21" s="32" t="s">
        <v>4</v>
      </c>
      <c r="F21" s="32" t="s">
        <v>4</v>
      </c>
      <c r="G21" s="32" t="s">
        <v>4</v>
      </c>
      <c r="H21" s="33">
        <v>963</v>
      </c>
      <c r="I21" s="33" t="s">
        <v>4</v>
      </c>
    </row>
    <row r="22" spans="1:9" ht="33" customHeight="1">
      <c r="A22" s="44">
        <v>23</v>
      </c>
      <c r="B22" s="12" t="s">
        <v>173</v>
      </c>
      <c r="C22" s="13" t="s">
        <v>174</v>
      </c>
      <c r="D22" s="45" t="s">
        <v>4</v>
      </c>
      <c r="E22" s="32" t="s">
        <v>4</v>
      </c>
      <c r="F22" s="32" t="s">
        <v>4</v>
      </c>
      <c r="G22" s="32" t="s">
        <v>5</v>
      </c>
      <c r="H22" s="33">
        <v>883</v>
      </c>
      <c r="I22" s="33" t="s">
        <v>5</v>
      </c>
    </row>
    <row r="23" spans="1:9" ht="33" customHeight="1">
      <c r="A23" s="44">
        <v>24</v>
      </c>
      <c r="B23" s="12" t="s">
        <v>175</v>
      </c>
      <c r="C23" s="13" t="s">
        <v>176</v>
      </c>
      <c r="D23" s="45" t="s">
        <v>4</v>
      </c>
      <c r="E23" s="32" t="s">
        <v>4</v>
      </c>
      <c r="F23" s="32" t="s">
        <v>4</v>
      </c>
      <c r="G23" s="32" t="s">
        <v>4</v>
      </c>
      <c r="H23" s="33">
        <v>936</v>
      </c>
      <c r="I23" s="33" t="s">
        <v>4</v>
      </c>
    </row>
    <row r="24" spans="1:9" ht="33" customHeight="1">
      <c r="A24" s="44">
        <v>25</v>
      </c>
      <c r="B24" s="12" t="s">
        <v>177</v>
      </c>
      <c r="C24" s="13" t="s">
        <v>178</v>
      </c>
      <c r="D24" s="45" t="s">
        <v>4</v>
      </c>
      <c r="E24" s="32" t="s">
        <v>4</v>
      </c>
      <c r="F24" s="32" t="s">
        <v>4</v>
      </c>
      <c r="G24" s="32" t="s">
        <v>4</v>
      </c>
      <c r="H24" s="33">
        <v>934</v>
      </c>
      <c r="I24" s="33" t="s">
        <v>4</v>
      </c>
    </row>
    <row r="25" spans="1:9" ht="33" customHeight="1">
      <c r="A25" s="44">
        <v>26</v>
      </c>
      <c r="B25" s="12" t="s">
        <v>179</v>
      </c>
      <c r="C25" s="13" t="s">
        <v>180</v>
      </c>
      <c r="D25" s="45" t="s">
        <v>4</v>
      </c>
      <c r="E25" s="32" t="s">
        <v>4</v>
      </c>
      <c r="F25" s="32" t="s">
        <v>4</v>
      </c>
      <c r="G25" s="32" t="s">
        <v>4</v>
      </c>
      <c r="H25" s="33">
        <v>1047</v>
      </c>
      <c r="I25" s="33" t="s">
        <v>4</v>
      </c>
    </row>
    <row r="26" spans="1:9" ht="33" customHeight="1">
      <c r="A26" s="44">
        <v>27</v>
      </c>
      <c r="B26" s="12" t="s">
        <v>181</v>
      </c>
      <c r="C26" s="13" t="s">
        <v>182</v>
      </c>
      <c r="D26" s="45" t="s">
        <v>4</v>
      </c>
      <c r="E26" s="32" t="s">
        <v>4</v>
      </c>
      <c r="F26" s="32" t="s">
        <v>4</v>
      </c>
      <c r="G26" s="32" t="s">
        <v>4</v>
      </c>
      <c r="H26" s="33">
        <v>984</v>
      </c>
      <c r="I26" s="33" t="s">
        <v>4</v>
      </c>
    </row>
    <row r="27" spans="1:9" ht="33" customHeight="1">
      <c r="A27" s="44">
        <v>28</v>
      </c>
      <c r="B27" s="12" t="s">
        <v>183</v>
      </c>
      <c r="C27" s="13" t="s">
        <v>184</v>
      </c>
      <c r="D27" s="45" t="s">
        <v>5</v>
      </c>
      <c r="E27" s="32" t="s">
        <v>5</v>
      </c>
      <c r="F27" s="32" t="s">
        <v>5</v>
      </c>
      <c r="G27" s="32" t="s">
        <v>4</v>
      </c>
      <c r="H27" s="34">
        <v>323</v>
      </c>
      <c r="I27" s="34" t="s">
        <v>5</v>
      </c>
    </row>
    <row r="28" spans="1:9" ht="33" customHeight="1">
      <c r="A28" s="44">
        <v>30</v>
      </c>
      <c r="B28" s="12" t="s">
        <v>187</v>
      </c>
      <c r="C28" s="13" t="s">
        <v>188</v>
      </c>
      <c r="D28" s="45" t="s">
        <v>4</v>
      </c>
      <c r="E28" s="32" t="s">
        <v>4</v>
      </c>
      <c r="F28" s="32" t="s">
        <v>4</v>
      </c>
      <c r="G28" s="32" t="s">
        <v>4</v>
      </c>
      <c r="H28" s="33">
        <v>993</v>
      </c>
      <c r="I28" s="33" t="s">
        <v>4</v>
      </c>
    </row>
    <row r="29" spans="1:9" ht="33" customHeight="1">
      <c r="A29" s="44">
        <v>32</v>
      </c>
      <c r="B29" s="12" t="s">
        <v>189</v>
      </c>
      <c r="C29" s="13" t="s">
        <v>190</v>
      </c>
      <c r="D29" s="45" t="s">
        <v>4</v>
      </c>
      <c r="E29" s="32" t="s">
        <v>4</v>
      </c>
      <c r="F29" s="32" t="s">
        <v>4</v>
      </c>
      <c r="G29" s="32" t="s">
        <v>4</v>
      </c>
      <c r="H29" s="33">
        <v>822</v>
      </c>
      <c r="I29" s="33" t="s">
        <v>4</v>
      </c>
    </row>
    <row r="30" spans="1:9" ht="33" customHeight="1">
      <c r="A30" s="44">
        <v>33</v>
      </c>
      <c r="B30" s="12" t="s">
        <v>191</v>
      </c>
      <c r="C30" s="13" t="s">
        <v>192</v>
      </c>
      <c r="D30" s="45" t="s">
        <v>4</v>
      </c>
      <c r="E30" s="32" t="s">
        <v>4</v>
      </c>
      <c r="F30" s="32" t="s">
        <v>4</v>
      </c>
      <c r="G30" s="32" t="s">
        <v>4</v>
      </c>
      <c r="H30" s="33">
        <v>886</v>
      </c>
      <c r="I30" s="33" t="s">
        <v>4</v>
      </c>
    </row>
    <row r="31" spans="1:9" ht="33" customHeight="1">
      <c r="A31" s="44">
        <v>34</v>
      </c>
      <c r="B31" s="12" t="s">
        <v>193</v>
      </c>
      <c r="C31" s="13" t="s">
        <v>194</v>
      </c>
      <c r="D31" s="45" t="s">
        <v>4</v>
      </c>
      <c r="E31" s="32" t="s">
        <v>4</v>
      </c>
      <c r="F31" s="32" t="s">
        <v>4</v>
      </c>
      <c r="G31" s="32" t="s">
        <v>4</v>
      </c>
      <c r="H31" s="33">
        <v>848</v>
      </c>
      <c r="I31" s="33" t="s">
        <v>4</v>
      </c>
    </row>
    <row r="32" spans="1:9" ht="33" customHeight="1">
      <c r="A32" s="44">
        <v>35</v>
      </c>
      <c r="B32" s="12" t="s">
        <v>195</v>
      </c>
      <c r="C32" s="13" t="s">
        <v>196</v>
      </c>
      <c r="D32" s="45" t="s">
        <v>4</v>
      </c>
      <c r="E32" s="32" t="s">
        <v>4</v>
      </c>
      <c r="F32" s="32" t="s">
        <v>4</v>
      </c>
      <c r="G32" s="32" t="s">
        <v>4</v>
      </c>
      <c r="H32" s="33">
        <v>871</v>
      </c>
      <c r="I32" s="33" t="s">
        <v>4</v>
      </c>
    </row>
    <row r="33" spans="1:9" ht="33" customHeight="1">
      <c r="A33" s="44">
        <v>36</v>
      </c>
      <c r="B33" s="12" t="s">
        <v>197</v>
      </c>
      <c r="C33" s="13" t="s">
        <v>198</v>
      </c>
      <c r="D33" s="45" t="s">
        <v>4</v>
      </c>
      <c r="E33" s="32" t="s">
        <v>4</v>
      </c>
      <c r="F33" s="32" t="s">
        <v>4</v>
      </c>
      <c r="G33" s="32" t="s">
        <v>4</v>
      </c>
      <c r="H33" s="33">
        <v>956</v>
      </c>
      <c r="I33" s="33" t="s">
        <v>4</v>
      </c>
    </row>
    <row r="34" spans="1:9" ht="33" customHeight="1">
      <c r="A34" s="44">
        <v>37</v>
      </c>
      <c r="B34" s="12" t="s">
        <v>199</v>
      </c>
      <c r="C34" s="13" t="s">
        <v>200</v>
      </c>
      <c r="D34" s="45" t="s">
        <v>4</v>
      </c>
      <c r="E34" s="32" t="s">
        <v>4</v>
      </c>
      <c r="F34" s="32" t="s">
        <v>4</v>
      </c>
      <c r="G34" s="32" t="s">
        <v>4</v>
      </c>
      <c r="H34" s="33">
        <v>896</v>
      </c>
      <c r="I34" s="33" t="s">
        <v>4</v>
      </c>
    </row>
    <row r="35" spans="1:9" ht="33" customHeight="1">
      <c r="A35" s="44">
        <v>38</v>
      </c>
      <c r="B35" s="12" t="s">
        <v>201</v>
      </c>
      <c r="C35" s="13" t="s">
        <v>202</v>
      </c>
      <c r="D35" s="45" t="s">
        <v>5</v>
      </c>
      <c r="E35" s="32" t="s">
        <v>4</v>
      </c>
      <c r="F35" s="32" t="s">
        <v>5</v>
      </c>
      <c r="G35" s="32" t="s">
        <v>4</v>
      </c>
      <c r="H35" s="34">
        <v>317</v>
      </c>
      <c r="I35" s="34" t="s">
        <v>5</v>
      </c>
    </row>
    <row r="36" spans="1:9" ht="33" customHeight="1">
      <c r="A36" s="44">
        <v>39</v>
      </c>
      <c r="B36" s="12" t="s">
        <v>203</v>
      </c>
      <c r="C36" s="13" t="s">
        <v>204</v>
      </c>
      <c r="D36" s="45" t="s">
        <v>4</v>
      </c>
      <c r="E36" s="32" t="s">
        <v>4</v>
      </c>
      <c r="F36" s="32" t="s">
        <v>4</v>
      </c>
      <c r="G36" s="32" t="s">
        <v>4</v>
      </c>
      <c r="H36" s="33">
        <v>891</v>
      </c>
      <c r="I36" s="33" t="s">
        <v>4</v>
      </c>
    </row>
    <row r="37" spans="1:9" ht="33" customHeight="1">
      <c r="A37" s="44">
        <v>40</v>
      </c>
      <c r="B37" s="12" t="s">
        <v>205</v>
      </c>
      <c r="C37" s="13" t="s">
        <v>206</v>
      </c>
      <c r="D37" s="45" t="s">
        <v>4</v>
      </c>
      <c r="E37" s="32" t="s">
        <v>4</v>
      </c>
      <c r="F37" s="32" t="s">
        <v>4</v>
      </c>
      <c r="G37" s="32" t="s">
        <v>4</v>
      </c>
      <c r="H37" s="34">
        <v>932</v>
      </c>
      <c r="I37" s="34" t="s">
        <v>4</v>
      </c>
    </row>
    <row r="38" spans="1:9" ht="33" customHeight="1">
      <c r="A38" s="44">
        <v>41</v>
      </c>
      <c r="B38" s="12" t="s">
        <v>207</v>
      </c>
      <c r="C38" s="13" t="s">
        <v>208</v>
      </c>
      <c r="D38" s="45" t="s">
        <v>4</v>
      </c>
      <c r="E38" s="32" t="s">
        <v>4</v>
      </c>
      <c r="F38" s="32" t="s">
        <v>4</v>
      </c>
      <c r="G38" s="32" t="s">
        <v>4</v>
      </c>
      <c r="H38" s="33">
        <v>836</v>
      </c>
      <c r="I38" s="33" t="s">
        <v>4</v>
      </c>
    </row>
    <row r="39" spans="1:9" ht="33" customHeight="1">
      <c r="A39" s="44">
        <v>42</v>
      </c>
      <c r="B39" s="12" t="s">
        <v>209</v>
      </c>
      <c r="C39" s="13" t="s">
        <v>210</v>
      </c>
      <c r="D39" s="45" t="s">
        <v>4</v>
      </c>
      <c r="E39" s="32" t="s">
        <v>4</v>
      </c>
      <c r="F39" s="32" t="s">
        <v>4</v>
      </c>
      <c r="G39" s="32" t="s">
        <v>4</v>
      </c>
      <c r="H39" s="33">
        <v>907</v>
      </c>
      <c r="I39" s="33" t="s">
        <v>4</v>
      </c>
    </row>
    <row r="40" spans="1:9" ht="33" customHeight="1">
      <c r="A40" s="44">
        <v>44</v>
      </c>
      <c r="B40" s="12" t="s">
        <v>213</v>
      </c>
      <c r="C40" s="13" t="s">
        <v>214</v>
      </c>
      <c r="D40" s="45" t="s">
        <v>4</v>
      </c>
      <c r="E40" s="32" t="s">
        <v>4</v>
      </c>
      <c r="F40" s="32" t="s">
        <v>4</v>
      </c>
      <c r="G40" s="32" t="s">
        <v>4</v>
      </c>
      <c r="H40" s="33">
        <v>938</v>
      </c>
      <c r="I40" s="33" t="s">
        <v>4</v>
      </c>
    </row>
    <row r="41" spans="1:9" ht="33" customHeight="1">
      <c r="A41" s="44">
        <v>45</v>
      </c>
      <c r="B41" s="12" t="s">
        <v>215</v>
      </c>
      <c r="C41" s="13" t="s">
        <v>216</v>
      </c>
      <c r="D41" s="45" t="s">
        <v>4</v>
      </c>
      <c r="E41" s="32" t="s">
        <v>4</v>
      </c>
      <c r="F41" s="32" t="s">
        <v>4</v>
      </c>
      <c r="G41" s="32" t="s">
        <v>4</v>
      </c>
      <c r="H41" s="33">
        <v>947</v>
      </c>
      <c r="I41" s="33" t="s">
        <v>4</v>
      </c>
    </row>
    <row r="42" spans="1:9" ht="33" customHeight="1">
      <c r="A42" s="44">
        <v>46</v>
      </c>
      <c r="B42" s="12" t="s">
        <v>217</v>
      </c>
      <c r="C42" s="13" t="s">
        <v>218</v>
      </c>
      <c r="D42" s="45" t="s">
        <v>4</v>
      </c>
      <c r="E42" s="32" t="s">
        <v>4</v>
      </c>
      <c r="F42" s="32" t="s">
        <v>4</v>
      </c>
      <c r="G42" s="32" t="s">
        <v>4</v>
      </c>
      <c r="H42" s="33">
        <v>868</v>
      </c>
      <c r="I42" s="33" t="s">
        <v>4</v>
      </c>
    </row>
    <row r="43" spans="1:9" ht="33" customHeight="1">
      <c r="A43" s="44">
        <v>47</v>
      </c>
      <c r="B43" s="12" t="s">
        <v>219</v>
      </c>
      <c r="C43" s="13" t="s">
        <v>220</v>
      </c>
      <c r="D43" s="45" t="s">
        <v>4</v>
      </c>
      <c r="E43" s="32" t="s">
        <v>4</v>
      </c>
      <c r="F43" s="32" t="s">
        <v>4</v>
      </c>
      <c r="G43" s="32" t="s">
        <v>4</v>
      </c>
      <c r="H43" s="33">
        <v>906</v>
      </c>
      <c r="I43" s="33" t="s">
        <v>4</v>
      </c>
    </row>
    <row r="44" spans="1:9" ht="33" customHeight="1">
      <c r="A44" s="44">
        <v>48</v>
      </c>
      <c r="B44" s="12" t="s">
        <v>221</v>
      </c>
      <c r="C44" s="13" t="s">
        <v>222</v>
      </c>
      <c r="D44" s="45" t="s">
        <v>4</v>
      </c>
      <c r="E44" s="32" t="s">
        <v>4</v>
      </c>
      <c r="F44" s="32" t="s">
        <v>4</v>
      </c>
      <c r="G44" s="32" t="s">
        <v>4</v>
      </c>
      <c r="H44" s="33">
        <v>911</v>
      </c>
      <c r="I44" s="33" t="s">
        <v>4</v>
      </c>
    </row>
    <row r="45" spans="1:9" ht="33" customHeight="1">
      <c r="A45" s="44">
        <v>49</v>
      </c>
      <c r="B45" s="12" t="s">
        <v>223</v>
      </c>
      <c r="C45" s="13" t="s">
        <v>224</v>
      </c>
      <c r="D45" s="45" t="s">
        <v>5</v>
      </c>
      <c r="E45" s="32" t="s">
        <v>4</v>
      </c>
      <c r="F45" s="32" t="s">
        <v>4</v>
      </c>
      <c r="G45" s="32" t="s">
        <v>4</v>
      </c>
      <c r="H45" s="34">
        <v>853</v>
      </c>
      <c r="I45" s="34" t="s">
        <v>5</v>
      </c>
    </row>
    <row r="46" spans="1:9" ht="33" customHeight="1">
      <c r="A46" s="44">
        <v>50</v>
      </c>
      <c r="B46" s="10" t="s">
        <v>225</v>
      </c>
      <c r="C46" s="11" t="s">
        <v>226</v>
      </c>
      <c r="D46" s="45" t="s">
        <v>4</v>
      </c>
      <c r="E46" s="32" t="s">
        <v>4</v>
      </c>
      <c r="F46" s="32" t="s">
        <v>4</v>
      </c>
      <c r="G46" s="32" t="s">
        <v>4</v>
      </c>
      <c r="H46" s="33">
        <v>853</v>
      </c>
      <c r="I46" s="33" t="s">
        <v>4</v>
      </c>
    </row>
    <row r="47" spans="1:9" ht="21.95" customHeight="1">
      <c r="A47" s="99" t="s">
        <v>4</v>
      </c>
      <c r="B47" s="100"/>
      <c r="C47" s="100"/>
      <c r="D47" s="36">
        <v>43</v>
      </c>
      <c r="E47" s="36">
        <v>45</v>
      </c>
      <c r="F47" s="36">
        <v>44</v>
      </c>
      <c r="G47" s="36">
        <v>47</v>
      </c>
      <c r="H47" s="91">
        <v>41</v>
      </c>
      <c r="I47" s="91"/>
    </row>
    <row r="48" spans="1:9" ht="21.95" customHeight="1">
      <c r="A48" s="101" t="s">
        <v>5</v>
      </c>
      <c r="B48" s="101"/>
      <c r="C48" s="101"/>
      <c r="D48" s="36">
        <v>7</v>
      </c>
      <c r="E48" s="36">
        <v>5</v>
      </c>
      <c r="F48" s="36">
        <v>6</v>
      </c>
      <c r="G48" s="36">
        <v>3</v>
      </c>
      <c r="H48" s="68">
        <v>9</v>
      </c>
      <c r="I48" s="68"/>
    </row>
    <row r="49" spans="1:9" ht="21.95" customHeight="1">
      <c r="A49" s="98" t="s">
        <v>6</v>
      </c>
      <c r="B49" s="98"/>
      <c r="C49" s="98"/>
      <c r="D49" s="37">
        <f>SUM(D47/50)</f>
        <v>0.86</v>
      </c>
      <c r="E49" s="37">
        <f t="shared" ref="E49:G49" si="0">SUM(E47/50)</f>
        <v>0.9</v>
      </c>
      <c r="F49" s="37">
        <f t="shared" si="0"/>
        <v>0.88</v>
      </c>
      <c r="G49" s="37">
        <f t="shared" si="0"/>
        <v>0.94</v>
      </c>
      <c r="H49" s="84">
        <f>SUM(H47/50)</f>
        <v>0.82</v>
      </c>
      <c r="I49" s="84"/>
    </row>
    <row r="50" spans="1:9" ht="21.95" customHeight="1">
      <c r="A50" s="102" t="s">
        <v>311</v>
      </c>
      <c r="B50" s="102"/>
      <c r="C50" s="102"/>
      <c r="D50" s="103" t="s">
        <v>312</v>
      </c>
      <c r="E50" s="103"/>
      <c r="F50" s="103"/>
      <c r="G50" s="103"/>
      <c r="H50" s="103"/>
      <c r="I50" s="103"/>
    </row>
    <row r="51" spans="1:9" ht="21.95" customHeight="1"/>
    <row r="52" spans="1:9" ht="37.5" customHeight="1">
      <c r="A52" s="69" t="s">
        <v>8</v>
      </c>
      <c r="B52" s="69"/>
      <c r="C52" s="39" t="s">
        <v>10</v>
      </c>
      <c r="D52" s="70" t="s">
        <v>13</v>
      </c>
      <c r="E52" s="70"/>
      <c r="F52" s="70" t="s">
        <v>14</v>
      </c>
      <c r="G52" s="70"/>
      <c r="H52" s="72" t="s">
        <v>9</v>
      </c>
      <c r="I52" s="73"/>
    </row>
    <row r="53" spans="1:9" s="40" customFormat="1" ht="30" customHeight="1">
      <c r="A53" s="61" t="s">
        <v>26</v>
      </c>
      <c r="B53" s="61"/>
      <c r="C53" s="36">
        <v>50</v>
      </c>
      <c r="D53" s="61">
        <v>43</v>
      </c>
      <c r="E53" s="61"/>
      <c r="F53" s="61">
        <v>7</v>
      </c>
      <c r="G53" s="61"/>
      <c r="H53" s="63">
        <f>SUM(D53/C53)</f>
        <v>0.86</v>
      </c>
      <c r="I53" s="64"/>
    </row>
    <row r="54" spans="1:9" s="40" customFormat="1" ht="30" customHeight="1">
      <c r="A54" s="61" t="s">
        <v>27</v>
      </c>
      <c r="B54" s="61"/>
      <c r="C54" s="36">
        <v>50</v>
      </c>
      <c r="D54" s="61">
        <v>45</v>
      </c>
      <c r="E54" s="61"/>
      <c r="F54" s="61">
        <v>5</v>
      </c>
      <c r="G54" s="61"/>
      <c r="H54" s="63">
        <f t="shared" ref="H54:H56" si="1">SUM(D54/C54)</f>
        <v>0.9</v>
      </c>
      <c r="I54" s="64"/>
    </row>
    <row r="55" spans="1:9" s="40" customFormat="1" ht="30" customHeight="1">
      <c r="A55" s="61" t="s">
        <v>25</v>
      </c>
      <c r="B55" s="61"/>
      <c r="C55" s="36">
        <v>50</v>
      </c>
      <c r="D55" s="61">
        <v>44</v>
      </c>
      <c r="E55" s="61"/>
      <c r="F55" s="61">
        <v>6</v>
      </c>
      <c r="G55" s="61"/>
      <c r="H55" s="63">
        <f t="shared" si="1"/>
        <v>0.88</v>
      </c>
      <c r="I55" s="64"/>
    </row>
    <row r="56" spans="1:9" s="40" customFormat="1" ht="30" customHeight="1">
      <c r="A56" s="61" t="s">
        <v>18</v>
      </c>
      <c r="B56" s="61"/>
      <c r="C56" s="36">
        <v>50</v>
      </c>
      <c r="D56" s="61">
        <v>47</v>
      </c>
      <c r="E56" s="61"/>
      <c r="F56" s="61">
        <v>3</v>
      </c>
      <c r="G56" s="61"/>
      <c r="H56" s="63">
        <f t="shared" si="1"/>
        <v>0.94</v>
      </c>
      <c r="I56" s="64"/>
    </row>
    <row r="57" spans="1:9" s="40" customFormat="1" ht="30" customHeight="1">
      <c r="A57" s="46"/>
      <c r="B57" s="46"/>
      <c r="C57" s="46"/>
      <c r="D57" s="46"/>
      <c r="E57" s="46"/>
      <c r="F57" s="46"/>
      <c r="G57" s="46"/>
      <c r="H57" s="47"/>
      <c r="I57" s="47"/>
    </row>
    <row r="58" spans="1:9" ht="30" customHeight="1">
      <c r="A58" s="87" t="s">
        <v>313</v>
      </c>
      <c r="B58" s="87"/>
      <c r="C58" s="87"/>
      <c r="D58" s="87"/>
      <c r="E58" s="87"/>
      <c r="F58" s="87"/>
      <c r="G58" s="87"/>
      <c r="H58" s="87"/>
      <c r="I58" s="87"/>
    </row>
    <row r="59" spans="1:9" ht="37.5" customHeight="1">
      <c r="A59" s="28" t="s">
        <v>1</v>
      </c>
      <c r="B59" s="28" t="s">
        <v>2</v>
      </c>
      <c r="C59" s="29" t="s">
        <v>3</v>
      </c>
      <c r="D59" s="43" t="s">
        <v>24</v>
      </c>
      <c r="E59" s="28" t="s">
        <v>23</v>
      </c>
      <c r="F59" s="28" t="s">
        <v>25</v>
      </c>
      <c r="G59" s="28" t="s">
        <v>18</v>
      </c>
      <c r="H59" s="28" t="s">
        <v>12</v>
      </c>
      <c r="I59" s="28" t="s">
        <v>11</v>
      </c>
    </row>
    <row r="60" spans="1:9" ht="30" customHeight="1">
      <c r="A60" s="32">
        <v>1</v>
      </c>
      <c r="B60" s="8" t="s">
        <v>38</v>
      </c>
      <c r="C60" s="9" t="s">
        <v>89</v>
      </c>
      <c r="D60" s="32" t="s">
        <v>7</v>
      </c>
      <c r="E60" s="32" t="s">
        <v>4</v>
      </c>
      <c r="F60" s="32" t="s">
        <v>7</v>
      </c>
      <c r="G60" s="32" t="s">
        <v>7</v>
      </c>
      <c r="H60" s="33">
        <v>912</v>
      </c>
      <c r="I60" s="33" t="s">
        <v>4</v>
      </c>
    </row>
    <row r="61" spans="1:9" ht="30" customHeight="1">
      <c r="A61" s="32">
        <v>2</v>
      </c>
      <c r="B61" s="8" t="s">
        <v>40</v>
      </c>
      <c r="C61" s="9" t="s">
        <v>93</v>
      </c>
      <c r="D61" s="32" t="s">
        <v>4</v>
      </c>
      <c r="E61" s="32" t="s">
        <v>4</v>
      </c>
      <c r="F61" s="32" t="s">
        <v>4</v>
      </c>
      <c r="G61" s="32" t="s">
        <v>4</v>
      </c>
      <c r="H61" s="33">
        <v>829</v>
      </c>
      <c r="I61" s="33" t="s">
        <v>4</v>
      </c>
    </row>
    <row r="62" spans="1:9" ht="30" customHeight="1">
      <c r="A62" s="32">
        <v>3</v>
      </c>
      <c r="B62" s="8" t="s">
        <v>41</v>
      </c>
      <c r="C62" s="9" t="s">
        <v>94</v>
      </c>
      <c r="D62" s="32" t="s">
        <v>7</v>
      </c>
      <c r="E62" s="32" t="s">
        <v>7</v>
      </c>
      <c r="F62" s="32" t="s">
        <v>7</v>
      </c>
      <c r="G62" s="32" t="s">
        <v>4</v>
      </c>
      <c r="H62" s="33">
        <v>864</v>
      </c>
      <c r="I62" s="33" t="s">
        <v>4</v>
      </c>
    </row>
    <row r="63" spans="1:9" ht="30" customHeight="1">
      <c r="A63" s="32">
        <v>4</v>
      </c>
      <c r="B63" s="8" t="s">
        <v>45</v>
      </c>
      <c r="C63" s="9" t="s">
        <v>68</v>
      </c>
      <c r="D63" s="32" t="s">
        <v>5</v>
      </c>
      <c r="E63" s="32" t="s">
        <v>5</v>
      </c>
      <c r="F63" s="32" t="s">
        <v>5</v>
      </c>
      <c r="G63" s="32" t="s">
        <v>5</v>
      </c>
      <c r="H63" s="34">
        <v>65</v>
      </c>
      <c r="I63" s="34" t="s">
        <v>5</v>
      </c>
    </row>
    <row r="64" spans="1:9" ht="30" customHeight="1">
      <c r="A64" s="32">
        <v>5</v>
      </c>
      <c r="B64" s="8" t="s">
        <v>46</v>
      </c>
      <c r="C64" s="9" t="s">
        <v>69</v>
      </c>
      <c r="D64" s="32" t="s">
        <v>7</v>
      </c>
      <c r="E64" s="32" t="s">
        <v>5</v>
      </c>
      <c r="F64" s="32" t="s">
        <v>7</v>
      </c>
      <c r="G64" s="32" t="s">
        <v>7</v>
      </c>
      <c r="H64" s="34">
        <v>813</v>
      </c>
      <c r="I64" s="34" t="s">
        <v>5</v>
      </c>
    </row>
    <row r="65" spans="1:9" ht="30" customHeight="1">
      <c r="A65" s="32">
        <v>6</v>
      </c>
      <c r="B65" s="8" t="s">
        <v>51</v>
      </c>
      <c r="C65" s="9" t="s">
        <v>100</v>
      </c>
      <c r="D65" s="32" t="s">
        <v>5</v>
      </c>
      <c r="E65" s="32" t="s">
        <v>5</v>
      </c>
      <c r="F65" s="32" t="s">
        <v>4</v>
      </c>
      <c r="G65" s="32" t="s">
        <v>4</v>
      </c>
      <c r="H65" s="34">
        <v>735</v>
      </c>
      <c r="I65" s="34" t="s">
        <v>5</v>
      </c>
    </row>
    <row r="66" spans="1:9" ht="30" customHeight="1">
      <c r="A66" s="32">
        <v>7</v>
      </c>
      <c r="B66" s="8" t="s">
        <v>53</v>
      </c>
      <c r="C66" s="9" t="s">
        <v>72</v>
      </c>
      <c r="D66" s="32" t="s">
        <v>4</v>
      </c>
      <c r="E66" s="32" t="s">
        <v>4</v>
      </c>
      <c r="F66" s="32" t="s">
        <v>7</v>
      </c>
      <c r="G66" s="32" t="s">
        <v>4</v>
      </c>
      <c r="H66" s="33">
        <v>859</v>
      </c>
      <c r="I66" s="33" t="s">
        <v>4</v>
      </c>
    </row>
    <row r="67" spans="1:9" ht="30" customHeight="1">
      <c r="A67" s="32">
        <v>8</v>
      </c>
      <c r="B67" s="8" t="s">
        <v>61</v>
      </c>
      <c r="C67" s="9" t="s">
        <v>120</v>
      </c>
      <c r="D67" s="32" t="s">
        <v>5</v>
      </c>
      <c r="E67" s="32" t="s">
        <v>5</v>
      </c>
      <c r="F67" s="32" t="s">
        <v>4</v>
      </c>
      <c r="G67" s="32" t="s">
        <v>4</v>
      </c>
      <c r="H67" s="34">
        <v>705</v>
      </c>
      <c r="I67" s="34" t="s">
        <v>5</v>
      </c>
    </row>
    <row r="68" spans="1:9" ht="30" customHeight="1">
      <c r="A68" s="32">
        <v>9</v>
      </c>
      <c r="B68" s="8" t="s">
        <v>64</v>
      </c>
      <c r="C68" s="9" t="s">
        <v>123</v>
      </c>
      <c r="D68" s="32" t="s">
        <v>7</v>
      </c>
      <c r="E68" s="32" t="s">
        <v>4</v>
      </c>
      <c r="F68" s="32" t="s">
        <v>7</v>
      </c>
      <c r="G68" s="32" t="s">
        <v>7</v>
      </c>
      <c r="H68" s="33">
        <v>847</v>
      </c>
      <c r="I68" s="33" t="s">
        <v>4</v>
      </c>
    </row>
    <row r="69" spans="1:9" ht="30" customHeight="1">
      <c r="A69" s="32">
        <v>10</v>
      </c>
      <c r="B69" s="8" t="s">
        <v>74</v>
      </c>
      <c r="C69" s="9" t="s">
        <v>73</v>
      </c>
      <c r="D69" s="32" t="s">
        <v>5</v>
      </c>
      <c r="E69" s="32" t="s">
        <v>4</v>
      </c>
      <c r="F69" s="32" t="s">
        <v>5</v>
      </c>
      <c r="G69" s="32" t="s">
        <v>7</v>
      </c>
      <c r="H69" s="34">
        <v>512</v>
      </c>
      <c r="I69" s="34" t="s">
        <v>5</v>
      </c>
    </row>
    <row r="70" spans="1:9" ht="30" customHeight="1">
      <c r="A70" s="32">
        <v>11</v>
      </c>
      <c r="B70" s="32" t="s">
        <v>231</v>
      </c>
      <c r="C70" s="48" t="s">
        <v>230</v>
      </c>
      <c r="D70" s="32" t="s">
        <v>7</v>
      </c>
      <c r="E70" s="32" t="s">
        <v>7</v>
      </c>
      <c r="F70" s="32" t="s">
        <v>7</v>
      </c>
      <c r="G70" s="32" t="s">
        <v>4</v>
      </c>
      <c r="H70" s="33">
        <v>823</v>
      </c>
      <c r="I70" s="33" t="s">
        <v>4</v>
      </c>
    </row>
    <row r="71" spans="1:9" ht="30" customHeight="1">
      <c r="A71" s="32">
        <v>12</v>
      </c>
      <c r="B71" s="50" t="s">
        <v>233</v>
      </c>
      <c r="C71" s="49" t="s">
        <v>232</v>
      </c>
      <c r="D71" s="32" t="s">
        <v>5</v>
      </c>
      <c r="E71" s="32" t="s">
        <v>5</v>
      </c>
      <c r="F71" s="32" t="s">
        <v>5</v>
      </c>
      <c r="G71" s="32" t="s">
        <v>5</v>
      </c>
      <c r="H71" s="34">
        <v>46</v>
      </c>
      <c r="I71" s="34" t="s">
        <v>5</v>
      </c>
    </row>
    <row r="72" spans="1:9" ht="30" customHeight="1">
      <c r="A72" s="32">
        <v>13</v>
      </c>
      <c r="B72" s="50" t="s">
        <v>235</v>
      </c>
      <c r="C72" s="49" t="s">
        <v>234</v>
      </c>
      <c r="D72" s="32" t="s">
        <v>5</v>
      </c>
      <c r="E72" s="32" t="s">
        <v>5</v>
      </c>
      <c r="F72" s="32" t="s">
        <v>5</v>
      </c>
      <c r="G72" s="32" t="s">
        <v>5</v>
      </c>
      <c r="H72" s="34">
        <v>253</v>
      </c>
      <c r="I72" s="34" t="s">
        <v>5</v>
      </c>
    </row>
    <row r="73" spans="1:9" ht="30" customHeight="1">
      <c r="A73" s="32">
        <v>14</v>
      </c>
      <c r="B73" s="50" t="s">
        <v>237</v>
      </c>
      <c r="C73" s="49" t="s">
        <v>236</v>
      </c>
      <c r="D73" s="32" t="s">
        <v>4</v>
      </c>
      <c r="E73" s="32" t="s">
        <v>4</v>
      </c>
      <c r="F73" s="32" t="s">
        <v>5</v>
      </c>
      <c r="G73" s="32" t="s">
        <v>4</v>
      </c>
      <c r="H73" s="34">
        <v>638</v>
      </c>
      <c r="I73" s="34" t="s">
        <v>5</v>
      </c>
    </row>
    <row r="74" spans="1:9" ht="30" customHeight="1">
      <c r="A74" s="32">
        <v>15</v>
      </c>
      <c r="B74" s="32" t="s">
        <v>239</v>
      </c>
      <c r="C74" s="49" t="s">
        <v>238</v>
      </c>
      <c r="D74" s="32" t="s">
        <v>5</v>
      </c>
      <c r="E74" s="32" t="s">
        <v>5</v>
      </c>
      <c r="F74" s="32" t="s">
        <v>5</v>
      </c>
      <c r="G74" s="32" t="s">
        <v>4</v>
      </c>
      <c r="H74" s="34">
        <v>781</v>
      </c>
      <c r="I74" s="34" t="s">
        <v>5</v>
      </c>
    </row>
    <row r="75" spans="1:9" ht="30" customHeight="1">
      <c r="A75" s="32">
        <v>16</v>
      </c>
      <c r="B75" s="32" t="s">
        <v>40</v>
      </c>
      <c r="C75" s="49" t="s">
        <v>240</v>
      </c>
      <c r="D75" s="32" t="s">
        <v>4</v>
      </c>
      <c r="E75" s="32" t="s">
        <v>4</v>
      </c>
      <c r="F75" s="32" t="s">
        <v>4</v>
      </c>
      <c r="G75" s="32" t="s">
        <v>4</v>
      </c>
      <c r="H75" s="33">
        <v>829</v>
      </c>
      <c r="I75" s="33" t="s">
        <v>4</v>
      </c>
    </row>
    <row r="76" spans="1:9" ht="30" customHeight="1">
      <c r="A76" s="32">
        <v>17</v>
      </c>
      <c r="B76" s="32" t="s">
        <v>250</v>
      </c>
      <c r="C76" s="49" t="s">
        <v>249</v>
      </c>
      <c r="D76" s="32" t="s">
        <v>4</v>
      </c>
      <c r="E76" s="32" t="s">
        <v>5</v>
      </c>
      <c r="F76" s="32" t="s">
        <v>4</v>
      </c>
      <c r="G76" s="32" t="s">
        <v>7</v>
      </c>
      <c r="H76" s="34">
        <v>793</v>
      </c>
      <c r="I76" s="34" t="s">
        <v>5</v>
      </c>
    </row>
    <row r="77" spans="1:9" ht="30" customHeight="1">
      <c r="A77" s="32">
        <v>18</v>
      </c>
      <c r="B77" s="32" t="s">
        <v>252</v>
      </c>
      <c r="C77" s="48" t="s">
        <v>251</v>
      </c>
      <c r="D77" s="32" t="s">
        <v>5</v>
      </c>
      <c r="E77" s="32" t="s">
        <v>4</v>
      </c>
      <c r="F77" s="32" t="s">
        <v>4</v>
      </c>
      <c r="G77" s="32" t="s">
        <v>7</v>
      </c>
      <c r="H77" s="33">
        <v>827</v>
      </c>
      <c r="I77" s="33" t="s">
        <v>4</v>
      </c>
    </row>
    <row r="78" spans="1:9" ht="30" customHeight="1">
      <c r="A78" s="32">
        <v>19</v>
      </c>
      <c r="B78" s="32" t="s">
        <v>254</v>
      </c>
      <c r="C78" s="49" t="s">
        <v>253</v>
      </c>
      <c r="D78" s="32" t="s">
        <v>5</v>
      </c>
      <c r="E78" s="32" t="s">
        <v>5</v>
      </c>
      <c r="F78" s="32" t="s">
        <v>5</v>
      </c>
      <c r="G78" s="32" t="s">
        <v>7</v>
      </c>
      <c r="H78" s="34">
        <v>751</v>
      </c>
      <c r="I78" s="34" t="s">
        <v>5</v>
      </c>
    </row>
    <row r="79" spans="1:9" ht="30" customHeight="1">
      <c r="A79" s="32">
        <v>20</v>
      </c>
      <c r="B79" s="32" t="s">
        <v>256</v>
      </c>
      <c r="C79" s="49" t="s">
        <v>255</v>
      </c>
      <c r="D79" s="32" t="s">
        <v>7</v>
      </c>
      <c r="E79" s="32" t="s">
        <v>7</v>
      </c>
      <c r="F79" s="32" t="s">
        <v>4</v>
      </c>
      <c r="G79" s="32" t="s">
        <v>7</v>
      </c>
      <c r="H79" s="33">
        <v>861</v>
      </c>
      <c r="I79" s="33" t="s">
        <v>4</v>
      </c>
    </row>
    <row r="80" spans="1:9" ht="30" customHeight="1">
      <c r="A80" s="32">
        <v>21</v>
      </c>
      <c r="B80" s="32" t="s">
        <v>258</v>
      </c>
      <c r="C80" s="49" t="s">
        <v>257</v>
      </c>
      <c r="D80" s="32" t="s">
        <v>4</v>
      </c>
      <c r="E80" s="32" t="s">
        <v>4</v>
      </c>
      <c r="F80" s="32" t="s">
        <v>4</v>
      </c>
      <c r="G80" s="32" t="s">
        <v>7</v>
      </c>
      <c r="H80" s="33">
        <v>897</v>
      </c>
      <c r="I80" s="33" t="s">
        <v>4</v>
      </c>
    </row>
    <row r="81" spans="1:9" ht="30" customHeight="1">
      <c r="A81" s="32">
        <v>22</v>
      </c>
      <c r="B81" s="32" t="s">
        <v>239</v>
      </c>
      <c r="C81" s="49" t="s">
        <v>238</v>
      </c>
      <c r="D81" s="32" t="s">
        <v>5</v>
      </c>
      <c r="E81" s="32" t="s">
        <v>5</v>
      </c>
      <c r="F81" s="32" t="s">
        <v>5</v>
      </c>
      <c r="G81" s="32" t="s">
        <v>4</v>
      </c>
      <c r="H81" s="34">
        <v>781</v>
      </c>
      <c r="I81" s="34" t="s">
        <v>5</v>
      </c>
    </row>
    <row r="82" spans="1:9" ht="30" customHeight="1">
      <c r="A82" s="32">
        <v>23</v>
      </c>
      <c r="B82" s="8" t="s">
        <v>61</v>
      </c>
      <c r="C82" s="9" t="s">
        <v>259</v>
      </c>
      <c r="D82" s="32" t="s">
        <v>5</v>
      </c>
      <c r="E82" s="32" t="s">
        <v>5</v>
      </c>
      <c r="F82" s="32" t="s">
        <v>4</v>
      </c>
      <c r="G82" s="32" t="s">
        <v>4</v>
      </c>
      <c r="H82" s="34">
        <v>705</v>
      </c>
      <c r="I82" s="34" t="s">
        <v>5</v>
      </c>
    </row>
    <row r="83" spans="1:9" ht="30" customHeight="1">
      <c r="A83" s="32">
        <v>24</v>
      </c>
      <c r="B83" s="32" t="s">
        <v>261</v>
      </c>
      <c r="C83" s="49" t="s">
        <v>260</v>
      </c>
      <c r="D83" s="32" t="s">
        <v>7</v>
      </c>
      <c r="E83" s="32" t="s">
        <v>4</v>
      </c>
      <c r="F83" s="32" t="s">
        <v>7</v>
      </c>
      <c r="G83" s="32" t="s">
        <v>7</v>
      </c>
      <c r="H83" s="33">
        <v>850</v>
      </c>
      <c r="I83" s="33" t="s">
        <v>4</v>
      </c>
    </row>
    <row r="84" spans="1:9" ht="30" customHeight="1">
      <c r="A84" s="32">
        <v>25</v>
      </c>
      <c r="B84" s="32" t="s">
        <v>263</v>
      </c>
      <c r="C84" s="49" t="s">
        <v>262</v>
      </c>
      <c r="D84" s="32" t="s">
        <v>4</v>
      </c>
      <c r="E84" s="32" t="s">
        <v>4</v>
      </c>
      <c r="F84" s="32" t="s">
        <v>7</v>
      </c>
      <c r="G84" s="32" t="s">
        <v>7</v>
      </c>
      <c r="H84" s="33">
        <v>1001</v>
      </c>
      <c r="I84" s="33" t="s">
        <v>4</v>
      </c>
    </row>
    <row r="85" spans="1:9" ht="30" customHeight="1">
      <c r="A85" s="32">
        <v>26</v>
      </c>
      <c r="B85" s="50" t="s">
        <v>265</v>
      </c>
      <c r="C85" s="49" t="s">
        <v>264</v>
      </c>
      <c r="D85" s="32" t="s">
        <v>5</v>
      </c>
      <c r="E85" s="32" t="s">
        <v>5</v>
      </c>
      <c r="F85" s="32" t="s">
        <v>7</v>
      </c>
      <c r="G85" s="32" t="s">
        <v>7</v>
      </c>
      <c r="H85" s="33">
        <v>757</v>
      </c>
      <c r="I85" s="33" t="s">
        <v>4</v>
      </c>
    </row>
    <row r="86" spans="1:9" ht="30" customHeight="1">
      <c r="A86" s="32">
        <v>27</v>
      </c>
      <c r="B86" s="50" t="s">
        <v>267</v>
      </c>
      <c r="C86" s="49" t="s">
        <v>266</v>
      </c>
      <c r="D86" s="32" t="s">
        <v>5</v>
      </c>
      <c r="E86" s="32" t="s">
        <v>5</v>
      </c>
      <c r="F86" s="32" t="s">
        <v>7</v>
      </c>
      <c r="G86" s="32" t="s">
        <v>7</v>
      </c>
      <c r="H86" s="34">
        <v>844</v>
      </c>
      <c r="I86" s="34" t="s">
        <v>5</v>
      </c>
    </row>
    <row r="87" spans="1:9" ht="30" customHeight="1">
      <c r="A87" s="32">
        <v>28</v>
      </c>
      <c r="B87" s="32" t="s">
        <v>250</v>
      </c>
      <c r="C87" s="49" t="s">
        <v>249</v>
      </c>
      <c r="D87" s="32" t="s">
        <v>4</v>
      </c>
      <c r="E87" s="32" t="s">
        <v>5</v>
      </c>
      <c r="F87" s="32" t="s">
        <v>4</v>
      </c>
      <c r="G87" s="32" t="s">
        <v>7</v>
      </c>
      <c r="H87" s="34">
        <v>793</v>
      </c>
      <c r="I87" s="34" t="s">
        <v>5</v>
      </c>
    </row>
    <row r="88" spans="1:9" ht="30" customHeight="1">
      <c r="A88" s="32">
        <v>29</v>
      </c>
      <c r="B88" s="32" t="s">
        <v>307</v>
      </c>
      <c r="C88" s="49" t="s">
        <v>306</v>
      </c>
      <c r="D88" s="32" t="s">
        <v>5</v>
      </c>
      <c r="E88" s="32" t="s">
        <v>7</v>
      </c>
      <c r="F88" s="32" t="s">
        <v>7</v>
      </c>
      <c r="G88" s="32" t="s">
        <v>7</v>
      </c>
      <c r="H88" s="34">
        <v>783</v>
      </c>
      <c r="I88" s="34" t="s">
        <v>5</v>
      </c>
    </row>
    <row r="89" spans="1:9" ht="24.95" customHeight="1">
      <c r="A89" s="95" t="s">
        <v>4</v>
      </c>
      <c r="B89" s="96"/>
      <c r="C89" s="96"/>
      <c r="D89" s="36">
        <v>8</v>
      </c>
      <c r="E89" s="36">
        <v>11</v>
      </c>
      <c r="F89" s="36">
        <v>10</v>
      </c>
      <c r="G89" s="36">
        <v>11</v>
      </c>
      <c r="H89" s="91">
        <v>13</v>
      </c>
      <c r="I89" s="91"/>
    </row>
    <row r="90" spans="1:9" ht="24.95" customHeight="1">
      <c r="A90" s="97" t="s">
        <v>5</v>
      </c>
      <c r="B90" s="97"/>
      <c r="C90" s="97"/>
      <c r="D90" s="36">
        <v>14</v>
      </c>
      <c r="E90" s="36">
        <v>13</v>
      </c>
      <c r="F90" s="36">
        <v>8</v>
      </c>
      <c r="G90" s="36">
        <v>3</v>
      </c>
      <c r="H90" s="68">
        <v>16</v>
      </c>
      <c r="I90" s="68"/>
    </row>
    <row r="91" spans="1:9" ht="24.95" customHeight="1">
      <c r="A91" s="98" t="s">
        <v>6</v>
      </c>
      <c r="B91" s="98"/>
      <c r="C91" s="98"/>
      <c r="D91" s="37">
        <f>SUM(D89/22)</f>
        <v>0.36363636363636365</v>
      </c>
      <c r="E91" s="37">
        <f>SUM(E89/25)</f>
        <v>0.44</v>
      </c>
      <c r="F91" s="37">
        <f>SUM(F89/18)</f>
        <v>0.55555555555555558</v>
      </c>
      <c r="G91" s="37">
        <f>SUM(G89/14)</f>
        <v>0.7857142857142857</v>
      </c>
      <c r="H91" s="84">
        <f>SUM(H89/29)</f>
        <v>0.44827586206896552</v>
      </c>
      <c r="I91" s="84"/>
    </row>
    <row r="92" spans="1:9" ht="30" customHeight="1">
      <c r="A92" s="91" t="s">
        <v>314</v>
      </c>
      <c r="B92" s="91"/>
      <c r="C92" s="91"/>
      <c r="D92" s="68" t="s">
        <v>315</v>
      </c>
      <c r="E92" s="68"/>
      <c r="F92" s="68"/>
      <c r="G92" s="68"/>
      <c r="H92" s="68"/>
      <c r="I92" s="68"/>
    </row>
    <row r="94" spans="1:9" ht="30" customHeight="1">
      <c r="A94" s="69" t="s">
        <v>8</v>
      </c>
      <c r="B94" s="69"/>
      <c r="C94" s="39" t="s">
        <v>10</v>
      </c>
      <c r="D94" s="70" t="s">
        <v>13</v>
      </c>
      <c r="E94" s="70"/>
      <c r="F94" s="70" t="s">
        <v>14</v>
      </c>
      <c r="G94" s="70"/>
      <c r="H94" s="72" t="s">
        <v>9</v>
      </c>
      <c r="I94" s="73"/>
    </row>
    <row r="95" spans="1:9" ht="30" customHeight="1">
      <c r="A95" s="61" t="s">
        <v>26</v>
      </c>
      <c r="B95" s="61"/>
      <c r="C95" s="36">
        <v>22</v>
      </c>
      <c r="D95" s="61">
        <v>8</v>
      </c>
      <c r="E95" s="61"/>
      <c r="F95" s="61">
        <v>14</v>
      </c>
      <c r="G95" s="61"/>
      <c r="H95" s="63">
        <f>SUM(D95/C95)</f>
        <v>0.36363636363636365</v>
      </c>
      <c r="I95" s="64"/>
    </row>
    <row r="96" spans="1:9" ht="30" customHeight="1">
      <c r="A96" s="61" t="s">
        <v>27</v>
      </c>
      <c r="B96" s="61"/>
      <c r="C96" s="36">
        <v>25</v>
      </c>
      <c r="D96" s="61">
        <v>11</v>
      </c>
      <c r="E96" s="61"/>
      <c r="F96" s="61">
        <v>13</v>
      </c>
      <c r="G96" s="61"/>
      <c r="H96" s="63">
        <f>SUM(D96/C96)</f>
        <v>0.44</v>
      </c>
      <c r="I96" s="64"/>
    </row>
    <row r="97" spans="1:9" ht="30" customHeight="1">
      <c r="A97" s="61" t="s">
        <v>25</v>
      </c>
      <c r="B97" s="61"/>
      <c r="C97" s="36">
        <v>18</v>
      </c>
      <c r="D97" s="61">
        <v>10</v>
      </c>
      <c r="E97" s="61"/>
      <c r="F97" s="61">
        <v>8</v>
      </c>
      <c r="G97" s="61"/>
      <c r="H97" s="63">
        <f>SUM(D97/C97)</f>
        <v>0.55555555555555558</v>
      </c>
      <c r="I97" s="64"/>
    </row>
    <row r="98" spans="1:9" ht="30" customHeight="1">
      <c r="A98" s="61" t="s">
        <v>18</v>
      </c>
      <c r="B98" s="61"/>
      <c r="C98" s="36">
        <v>14</v>
      </c>
      <c r="D98" s="61">
        <v>11</v>
      </c>
      <c r="E98" s="61"/>
      <c r="F98" s="61">
        <v>3</v>
      </c>
      <c r="G98" s="61"/>
      <c r="H98" s="63">
        <f>SUM(D98/C98)</f>
        <v>0.7857142857142857</v>
      </c>
      <c r="I98" s="64"/>
    </row>
  </sheetData>
  <mergeCells count="59">
    <mergeCell ref="A58:I58"/>
    <mergeCell ref="A1:I1"/>
    <mergeCell ref="A2:I2"/>
    <mergeCell ref="A47:C47"/>
    <mergeCell ref="H47:I47"/>
    <mergeCell ref="A48:C48"/>
    <mergeCell ref="H48:I48"/>
    <mergeCell ref="A49:C49"/>
    <mergeCell ref="H49:I49"/>
    <mergeCell ref="A50:C50"/>
    <mergeCell ref="D50:I50"/>
    <mergeCell ref="A52:B52"/>
    <mergeCell ref="D52:E52"/>
    <mergeCell ref="F52:G52"/>
    <mergeCell ref="H52:I52"/>
    <mergeCell ref="A53:B53"/>
    <mergeCell ref="D53:E53"/>
    <mergeCell ref="F53:G53"/>
    <mergeCell ref="H53:I53"/>
    <mergeCell ref="A54:B54"/>
    <mergeCell ref="D54:E54"/>
    <mergeCell ref="F54:G54"/>
    <mergeCell ref="H54:I54"/>
    <mergeCell ref="A55:B55"/>
    <mergeCell ref="D55:E55"/>
    <mergeCell ref="F55:G55"/>
    <mergeCell ref="H55:I55"/>
    <mergeCell ref="A56:B56"/>
    <mergeCell ref="D56:E56"/>
    <mergeCell ref="F56:G56"/>
    <mergeCell ref="H56:I56"/>
    <mergeCell ref="A89:C89"/>
    <mergeCell ref="H89:I89"/>
    <mergeCell ref="A90:C90"/>
    <mergeCell ref="H90:I90"/>
    <mergeCell ref="A91:C91"/>
    <mergeCell ref="H91:I91"/>
    <mergeCell ref="A92:C92"/>
    <mergeCell ref="D92:I92"/>
    <mergeCell ref="A94:B94"/>
    <mergeCell ref="D94:E94"/>
    <mergeCell ref="F94:G94"/>
    <mergeCell ref="H94:I94"/>
    <mergeCell ref="A95:B95"/>
    <mergeCell ref="D95:E95"/>
    <mergeCell ref="F95:G95"/>
    <mergeCell ref="H95:I95"/>
    <mergeCell ref="A96:B96"/>
    <mergeCell ref="D96:E96"/>
    <mergeCell ref="F96:G96"/>
    <mergeCell ref="H96:I96"/>
    <mergeCell ref="A97:B97"/>
    <mergeCell ref="D97:E97"/>
    <mergeCell ref="F97:G97"/>
    <mergeCell ref="H97:I97"/>
    <mergeCell ref="A98:B98"/>
    <mergeCell ref="D98:E98"/>
    <mergeCell ref="F98:G98"/>
    <mergeCell ref="H98:I98"/>
  </mergeCells>
  <pageMargins left="0.23958333333333334" right="9.166666666666666E-2" top="0.15" bottom="0.23333333333333334" header="0.3" footer="0.3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>
      <selection activeCell="L7" sqref="L7"/>
    </sheetView>
  </sheetViews>
  <sheetFormatPr defaultRowHeight="15.75"/>
  <cols>
    <col min="1" max="1" width="6.7109375" style="55" customWidth="1"/>
    <col min="2" max="2" width="13.5703125" style="55" customWidth="1"/>
    <col min="3" max="3" width="40.140625" style="55" customWidth="1"/>
    <col min="4" max="5" width="9.140625" style="55"/>
    <col min="6" max="6" width="9.42578125" style="55" customWidth="1"/>
    <col min="7" max="7" width="7.85546875" style="55" customWidth="1"/>
    <col min="8" max="8" width="8.5703125" style="55" customWidth="1"/>
    <col min="9" max="9" width="11" style="55" customWidth="1"/>
    <col min="10" max="10" width="11.140625" style="55" customWidth="1"/>
    <col min="11" max="16384" width="9.140625" style="55"/>
  </cols>
  <sheetData>
    <row r="1" spans="1:10" ht="30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30" customHeight="1">
      <c r="A2" s="87" t="s">
        <v>228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47.25">
      <c r="A3" s="28" t="s">
        <v>1</v>
      </c>
      <c r="B3" s="28" t="s">
        <v>2</v>
      </c>
      <c r="C3" s="29" t="s">
        <v>3</v>
      </c>
      <c r="D3" s="43" t="s">
        <v>28</v>
      </c>
      <c r="E3" s="28" t="s">
        <v>29</v>
      </c>
      <c r="F3" s="28" t="s">
        <v>76</v>
      </c>
      <c r="G3" s="28" t="s">
        <v>77</v>
      </c>
      <c r="H3" s="28" t="s">
        <v>32</v>
      </c>
      <c r="I3" s="28" t="s">
        <v>12</v>
      </c>
      <c r="J3" s="28" t="s">
        <v>11</v>
      </c>
    </row>
    <row r="4" spans="1:10" ht="32.1" customHeight="1">
      <c r="A4" s="31">
        <v>1</v>
      </c>
      <c r="B4" s="50" t="s">
        <v>35</v>
      </c>
      <c r="C4" s="52" t="s">
        <v>227</v>
      </c>
      <c r="D4" s="32" t="s">
        <v>5</v>
      </c>
      <c r="E4" s="32" t="s">
        <v>7</v>
      </c>
      <c r="F4" s="32" t="s">
        <v>5</v>
      </c>
      <c r="G4" s="32" t="s">
        <v>5</v>
      </c>
      <c r="H4" s="32" t="s">
        <v>7</v>
      </c>
      <c r="I4" s="34">
        <v>538</v>
      </c>
      <c r="J4" s="34" t="s">
        <v>5</v>
      </c>
    </row>
    <row r="5" spans="1:10" ht="32.1" customHeight="1">
      <c r="A5" s="31">
        <v>2</v>
      </c>
      <c r="B5" s="8" t="s">
        <v>37</v>
      </c>
      <c r="C5" s="9" t="s">
        <v>88</v>
      </c>
      <c r="D5" s="32" t="s">
        <v>7</v>
      </c>
      <c r="E5" s="32" t="s">
        <v>7</v>
      </c>
      <c r="F5" s="32" t="s">
        <v>7</v>
      </c>
      <c r="G5" s="32" t="s">
        <v>4</v>
      </c>
      <c r="H5" s="32" t="s">
        <v>7</v>
      </c>
      <c r="I5" s="33">
        <v>646</v>
      </c>
      <c r="J5" s="33" t="s">
        <v>4</v>
      </c>
    </row>
    <row r="6" spans="1:10" ht="32.1" customHeight="1">
      <c r="A6" s="31">
        <v>3</v>
      </c>
      <c r="B6" s="8" t="s">
        <v>44</v>
      </c>
      <c r="C6" s="9" t="s">
        <v>67</v>
      </c>
      <c r="D6" s="32" t="s">
        <v>4</v>
      </c>
      <c r="E6" s="32" t="s">
        <v>7</v>
      </c>
      <c r="F6" s="32" t="s">
        <v>5</v>
      </c>
      <c r="G6" s="32" t="s">
        <v>5</v>
      </c>
      <c r="H6" s="32" t="s">
        <v>5</v>
      </c>
      <c r="I6" s="34">
        <v>515</v>
      </c>
      <c r="J6" s="34" t="s">
        <v>5</v>
      </c>
    </row>
    <row r="7" spans="1:10" ht="32.1" customHeight="1">
      <c r="A7" s="31">
        <v>4</v>
      </c>
      <c r="B7" s="8" t="s">
        <v>45</v>
      </c>
      <c r="C7" s="9" t="s">
        <v>68</v>
      </c>
      <c r="D7" s="32" t="s">
        <v>7</v>
      </c>
      <c r="E7" s="32" t="s">
        <v>7</v>
      </c>
      <c r="F7" s="32" t="s">
        <v>4</v>
      </c>
      <c r="G7" s="32" t="s">
        <v>4</v>
      </c>
      <c r="H7" s="32" t="s">
        <v>7</v>
      </c>
      <c r="I7" s="33">
        <v>615</v>
      </c>
      <c r="J7" s="33" t="s">
        <v>4</v>
      </c>
    </row>
    <row r="8" spans="1:10" ht="32.1" customHeight="1">
      <c r="A8" s="31">
        <v>5</v>
      </c>
      <c r="B8" s="8" t="s">
        <v>46</v>
      </c>
      <c r="C8" s="9" t="s">
        <v>69</v>
      </c>
      <c r="D8" s="32" t="s">
        <v>7</v>
      </c>
      <c r="E8" s="32" t="s">
        <v>7</v>
      </c>
      <c r="F8" s="32" t="s">
        <v>4</v>
      </c>
      <c r="G8" s="32" t="s">
        <v>4</v>
      </c>
      <c r="H8" s="32" t="s">
        <v>7</v>
      </c>
      <c r="I8" s="33">
        <v>617</v>
      </c>
      <c r="J8" s="33" t="s">
        <v>4</v>
      </c>
    </row>
    <row r="9" spans="1:10" ht="32.1" customHeight="1">
      <c r="A9" s="31">
        <v>6</v>
      </c>
      <c r="B9" s="8" t="s">
        <v>47</v>
      </c>
      <c r="C9" s="9" t="s">
        <v>70</v>
      </c>
      <c r="D9" s="32" t="s">
        <v>4</v>
      </c>
      <c r="E9" s="32" t="s">
        <v>7</v>
      </c>
      <c r="F9" s="32" t="s">
        <v>5</v>
      </c>
      <c r="G9" s="32" t="s">
        <v>4</v>
      </c>
      <c r="H9" s="32" t="s">
        <v>4</v>
      </c>
      <c r="I9" s="34">
        <v>581</v>
      </c>
      <c r="J9" s="34" t="s">
        <v>5</v>
      </c>
    </row>
    <row r="10" spans="1:10" ht="32.1" customHeight="1">
      <c r="A10" s="31">
        <v>7</v>
      </c>
      <c r="B10" s="8" t="s">
        <v>49</v>
      </c>
      <c r="C10" s="9" t="s">
        <v>98</v>
      </c>
      <c r="D10" s="32" t="s">
        <v>7</v>
      </c>
      <c r="E10" s="32" t="s">
        <v>7</v>
      </c>
      <c r="F10" s="32" t="s">
        <v>7</v>
      </c>
      <c r="G10" s="32" t="s">
        <v>4</v>
      </c>
      <c r="H10" s="32" t="s">
        <v>7</v>
      </c>
      <c r="I10" s="33">
        <v>641</v>
      </c>
      <c r="J10" s="33" t="s">
        <v>4</v>
      </c>
    </row>
    <row r="11" spans="1:10" ht="32.1" customHeight="1">
      <c r="A11" s="31">
        <v>8</v>
      </c>
      <c r="B11" s="8" t="s">
        <v>51</v>
      </c>
      <c r="C11" s="9" t="s">
        <v>100</v>
      </c>
      <c r="D11" s="32" t="s">
        <v>7</v>
      </c>
      <c r="E11" s="32" t="s">
        <v>7</v>
      </c>
      <c r="F11" s="32" t="s">
        <v>7</v>
      </c>
      <c r="G11" s="32" t="s">
        <v>5</v>
      </c>
      <c r="H11" s="32" t="s">
        <v>7</v>
      </c>
      <c r="I11" s="33">
        <v>609</v>
      </c>
      <c r="J11" s="33" t="s">
        <v>5</v>
      </c>
    </row>
    <row r="12" spans="1:10" ht="32.1" customHeight="1">
      <c r="A12" s="31">
        <v>9</v>
      </c>
      <c r="B12" s="8" t="s">
        <v>53</v>
      </c>
      <c r="C12" s="9" t="s">
        <v>72</v>
      </c>
      <c r="D12" s="32" t="s">
        <v>7</v>
      </c>
      <c r="E12" s="32" t="s">
        <v>7</v>
      </c>
      <c r="F12" s="32" t="s">
        <v>7</v>
      </c>
      <c r="G12" s="32" t="s">
        <v>4</v>
      </c>
      <c r="H12" s="32" t="s">
        <v>7</v>
      </c>
      <c r="I12" s="34">
        <v>625</v>
      </c>
      <c r="J12" s="34" t="s">
        <v>4</v>
      </c>
    </row>
    <row r="13" spans="1:10" ht="32.1" customHeight="1">
      <c r="A13" s="31">
        <v>10</v>
      </c>
      <c r="B13" s="8" t="s">
        <v>66</v>
      </c>
      <c r="C13" s="9" t="s">
        <v>125</v>
      </c>
      <c r="D13" s="32" t="s">
        <v>5</v>
      </c>
      <c r="E13" s="32" t="s">
        <v>5</v>
      </c>
      <c r="F13" s="32" t="s">
        <v>7</v>
      </c>
      <c r="G13" s="32" t="s">
        <v>5</v>
      </c>
      <c r="H13" s="32" t="s">
        <v>7</v>
      </c>
      <c r="I13" s="34">
        <v>598</v>
      </c>
      <c r="J13" s="34" t="s">
        <v>5</v>
      </c>
    </row>
    <row r="14" spans="1:10" ht="32.1" customHeight="1">
      <c r="A14" s="31">
        <v>11</v>
      </c>
      <c r="B14" s="8" t="s">
        <v>75</v>
      </c>
      <c r="C14" s="9" t="s">
        <v>128</v>
      </c>
      <c r="D14" s="32" t="s">
        <v>7</v>
      </c>
      <c r="E14" s="32" t="s">
        <v>7</v>
      </c>
      <c r="F14" s="32" t="s">
        <v>4</v>
      </c>
      <c r="G14" s="32" t="s">
        <v>4</v>
      </c>
      <c r="H14" s="32" t="s">
        <v>7</v>
      </c>
      <c r="I14" s="33">
        <v>664</v>
      </c>
      <c r="J14" s="33" t="s">
        <v>4</v>
      </c>
    </row>
    <row r="15" spans="1:10" ht="32.1" customHeight="1">
      <c r="A15" s="31">
        <v>12</v>
      </c>
      <c r="B15" s="12" t="s">
        <v>129</v>
      </c>
      <c r="C15" s="13" t="s">
        <v>130</v>
      </c>
      <c r="D15" s="32" t="s">
        <v>7</v>
      </c>
      <c r="E15" s="32" t="s">
        <v>7</v>
      </c>
      <c r="F15" s="32" t="s">
        <v>7</v>
      </c>
      <c r="G15" s="32" t="s">
        <v>5</v>
      </c>
      <c r="H15" s="32" t="s">
        <v>5</v>
      </c>
      <c r="I15" s="34">
        <v>573</v>
      </c>
      <c r="J15" s="34" t="s">
        <v>5</v>
      </c>
    </row>
    <row r="16" spans="1:10" ht="32.1" customHeight="1">
      <c r="A16" s="31">
        <v>13</v>
      </c>
      <c r="B16" s="12" t="s">
        <v>133</v>
      </c>
      <c r="C16" s="13" t="s">
        <v>134</v>
      </c>
      <c r="D16" s="32" t="s">
        <v>5</v>
      </c>
      <c r="E16" s="32" t="s">
        <v>4</v>
      </c>
      <c r="F16" s="32" t="s">
        <v>4</v>
      </c>
      <c r="G16" s="32" t="s">
        <v>4</v>
      </c>
      <c r="H16" s="32" t="s">
        <v>4</v>
      </c>
      <c r="I16" s="33">
        <v>602</v>
      </c>
      <c r="J16" s="33" t="s">
        <v>5</v>
      </c>
    </row>
    <row r="17" spans="1:10" ht="32.1" customHeight="1">
      <c r="A17" s="31">
        <v>14</v>
      </c>
      <c r="B17" s="12" t="s">
        <v>155</v>
      </c>
      <c r="C17" s="13" t="s">
        <v>156</v>
      </c>
      <c r="D17" s="32" t="s">
        <v>7</v>
      </c>
      <c r="E17" s="32" t="s">
        <v>7</v>
      </c>
      <c r="F17" s="32" t="s">
        <v>7</v>
      </c>
      <c r="G17" s="32" t="s">
        <v>4</v>
      </c>
      <c r="H17" s="32" t="s">
        <v>4</v>
      </c>
      <c r="I17" s="33">
        <v>639</v>
      </c>
      <c r="J17" s="33" t="s">
        <v>4</v>
      </c>
    </row>
    <row r="18" spans="1:10" ht="32.1" customHeight="1">
      <c r="A18" s="31">
        <v>15</v>
      </c>
      <c r="B18" s="12" t="s">
        <v>157</v>
      </c>
      <c r="C18" s="13" t="s">
        <v>158</v>
      </c>
      <c r="D18" s="32" t="s">
        <v>7</v>
      </c>
      <c r="E18" s="32" t="s">
        <v>7</v>
      </c>
      <c r="F18" s="32" t="s">
        <v>7</v>
      </c>
      <c r="G18" s="32" t="s">
        <v>4</v>
      </c>
      <c r="H18" s="32" t="s">
        <v>4</v>
      </c>
      <c r="I18" s="33">
        <v>639</v>
      </c>
      <c r="J18" s="33" t="s">
        <v>4</v>
      </c>
    </row>
    <row r="19" spans="1:10" ht="32.1" customHeight="1">
      <c r="A19" s="31">
        <v>16</v>
      </c>
      <c r="B19" s="12" t="s">
        <v>159</v>
      </c>
      <c r="C19" s="13" t="s">
        <v>160</v>
      </c>
      <c r="D19" s="32" t="s">
        <v>7</v>
      </c>
      <c r="E19" s="32" t="s">
        <v>7</v>
      </c>
      <c r="F19" s="32" t="s">
        <v>4</v>
      </c>
      <c r="G19" s="32" t="s">
        <v>4</v>
      </c>
      <c r="H19" s="32" t="s">
        <v>7</v>
      </c>
      <c r="I19" s="33">
        <v>640</v>
      </c>
      <c r="J19" s="33" t="s">
        <v>4</v>
      </c>
    </row>
    <row r="20" spans="1:10" ht="32.1" customHeight="1">
      <c r="A20" s="31">
        <v>17</v>
      </c>
      <c r="B20" s="12" t="s">
        <v>161</v>
      </c>
      <c r="C20" s="13" t="s">
        <v>162</v>
      </c>
      <c r="D20" s="32" t="s">
        <v>4</v>
      </c>
      <c r="E20" s="32" t="s">
        <v>7</v>
      </c>
      <c r="F20" s="32" t="s">
        <v>5</v>
      </c>
      <c r="G20" s="32" t="s">
        <v>4</v>
      </c>
      <c r="H20" s="32" t="s">
        <v>4</v>
      </c>
      <c r="I20" s="34">
        <v>623</v>
      </c>
      <c r="J20" s="34" t="s">
        <v>5</v>
      </c>
    </row>
    <row r="21" spans="1:10" ht="32.1" customHeight="1">
      <c r="A21" s="31">
        <v>18</v>
      </c>
      <c r="B21" s="12" t="s">
        <v>163</v>
      </c>
      <c r="C21" s="13" t="s">
        <v>164</v>
      </c>
      <c r="D21" s="32" t="s">
        <v>4</v>
      </c>
      <c r="E21" s="32" t="s">
        <v>7</v>
      </c>
      <c r="F21" s="32" t="s">
        <v>5</v>
      </c>
      <c r="G21" s="32" t="s">
        <v>4</v>
      </c>
      <c r="H21" s="32" t="s">
        <v>4</v>
      </c>
      <c r="I21" s="34">
        <v>615</v>
      </c>
      <c r="J21" s="34" t="s">
        <v>5</v>
      </c>
    </row>
    <row r="22" spans="1:10" ht="32.1" customHeight="1">
      <c r="A22" s="31">
        <v>19</v>
      </c>
      <c r="B22" s="12" t="s">
        <v>169</v>
      </c>
      <c r="C22" s="13" t="s">
        <v>170</v>
      </c>
      <c r="D22" s="32" t="s">
        <v>5</v>
      </c>
      <c r="E22" s="32" t="s">
        <v>4</v>
      </c>
      <c r="F22" s="32" t="s">
        <v>4</v>
      </c>
      <c r="G22" s="32" t="s">
        <v>5</v>
      </c>
      <c r="H22" s="32" t="s">
        <v>4</v>
      </c>
      <c r="I22" s="34">
        <v>415</v>
      </c>
      <c r="J22" s="34" t="s">
        <v>5</v>
      </c>
    </row>
    <row r="23" spans="1:10" ht="32.1" customHeight="1">
      <c r="A23" s="31">
        <v>20</v>
      </c>
      <c r="B23" s="12" t="s">
        <v>183</v>
      </c>
      <c r="C23" s="13" t="s">
        <v>184</v>
      </c>
      <c r="D23" s="32" t="s">
        <v>7</v>
      </c>
      <c r="E23" s="32" t="s">
        <v>7</v>
      </c>
      <c r="F23" s="32" t="s">
        <v>4</v>
      </c>
      <c r="G23" s="32" t="s">
        <v>7</v>
      </c>
      <c r="H23" s="32" t="s">
        <v>7</v>
      </c>
      <c r="I23" s="33">
        <v>637</v>
      </c>
      <c r="J23" s="33" t="s">
        <v>4</v>
      </c>
    </row>
    <row r="24" spans="1:10" ht="32.1" customHeight="1">
      <c r="A24" s="31">
        <v>21</v>
      </c>
      <c r="B24" s="12" t="s">
        <v>185</v>
      </c>
      <c r="C24" s="13" t="s">
        <v>186</v>
      </c>
      <c r="D24" s="32" t="s">
        <v>4</v>
      </c>
      <c r="E24" s="32" t="s">
        <v>4</v>
      </c>
      <c r="F24" s="32" t="s">
        <v>4</v>
      </c>
      <c r="G24" s="32" t="s">
        <v>4</v>
      </c>
      <c r="H24" s="32" t="s">
        <v>4</v>
      </c>
      <c r="I24" s="33">
        <v>650</v>
      </c>
      <c r="J24" s="33" t="s">
        <v>4</v>
      </c>
    </row>
    <row r="25" spans="1:10" ht="32.1" customHeight="1">
      <c r="A25" s="31">
        <v>22</v>
      </c>
      <c r="B25" s="12" t="s">
        <v>201</v>
      </c>
      <c r="C25" s="13" t="s">
        <v>202</v>
      </c>
      <c r="D25" s="32" t="s">
        <v>7</v>
      </c>
      <c r="E25" s="32" t="s">
        <v>7</v>
      </c>
      <c r="F25" s="32" t="s">
        <v>4</v>
      </c>
      <c r="G25" s="32" t="s">
        <v>4</v>
      </c>
      <c r="H25" s="32" t="s">
        <v>4</v>
      </c>
      <c r="I25" s="33">
        <v>697</v>
      </c>
      <c r="J25" s="33" t="s">
        <v>4</v>
      </c>
    </row>
    <row r="26" spans="1:10" ht="32.1" customHeight="1">
      <c r="A26" s="31">
        <v>23</v>
      </c>
      <c r="B26" s="12" t="s">
        <v>211</v>
      </c>
      <c r="C26" s="13" t="s">
        <v>212</v>
      </c>
      <c r="D26" s="32" t="s">
        <v>4</v>
      </c>
      <c r="E26" s="32" t="s">
        <v>5</v>
      </c>
      <c r="F26" s="32" t="s">
        <v>4</v>
      </c>
      <c r="G26" s="32" t="s">
        <v>5</v>
      </c>
      <c r="H26" s="32" t="s">
        <v>4</v>
      </c>
      <c r="I26" s="34">
        <v>569</v>
      </c>
      <c r="J26" s="34" t="s">
        <v>5</v>
      </c>
    </row>
    <row r="27" spans="1:10" ht="32.1" customHeight="1">
      <c r="A27" s="31">
        <v>24</v>
      </c>
      <c r="B27" s="50" t="s">
        <v>233</v>
      </c>
      <c r="C27" s="52" t="s">
        <v>232</v>
      </c>
      <c r="D27" s="32" t="s">
        <v>5</v>
      </c>
      <c r="E27" s="32" t="s">
        <v>5</v>
      </c>
      <c r="F27" s="32" t="s">
        <v>4</v>
      </c>
      <c r="G27" s="32" t="s">
        <v>5</v>
      </c>
      <c r="H27" s="32" t="s">
        <v>4</v>
      </c>
      <c r="I27" s="34">
        <v>483</v>
      </c>
      <c r="J27" s="34" t="s">
        <v>5</v>
      </c>
    </row>
    <row r="28" spans="1:10" ht="32.1" customHeight="1">
      <c r="A28" s="31">
        <v>25</v>
      </c>
      <c r="B28" s="50" t="s">
        <v>235</v>
      </c>
      <c r="C28" s="52" t="s">
        <v>234</v>
      </c>
      <c r="D28" s="32" t="s">
        <v>5</v>
      </c>
      <c r="E28" s="32" t="s">
        <v>7</v>
      </c>
      <c r="F28" s="32" t="s">
        <v>4</v>
      </c>
      <c r="G28" s="32" t="s">
        <v>5</v>
      </c>
      <c r="H28" s="32" t="s">
        <v>7</v>
      </c>
      <c r="I28" s="34">
        <v>595</v>
      </c>
      <c r="J28" s="34" t="s">
        <v>5</v>
      </c>
    </row>
    <row r="29" spans="1:10" ht="32.1" customHeight="1">
      <c r="A29" s="31">
        <v>26</v>
      </c>
      <c r="B29" s="50" t="s">
        <v>237</v>
      </c>
      <c r="C29" s="52" t="s">
        <v>236</v>
      </c>
      <c r="D29" s="32" t="s">
        <v>4</v>
      </c>
      <c r="E29" s="32" t="s">
        <v>7</v>
      </c>
      <c r="F29" s="32" t="s">
        <v>7</v>
      </c>
      <c r="G29" s="32" t="s">
        <v>7</v>
      </c>
      <c r="H29" s="32" t="s">
        <v>7</v>
      </c>
      <c r="I29" s="33">
        <v>611</v>
      </c>
      <c r="J29" s="33" t="s">
        <v>4</v>
      </c>
    </row>
    <row r="30" spans="1:10" ht="32.1" customHeight="1">
      <c r="A30" s="31">
        <v>27</v>
      </c>
      <c r="B30" s="50" t="s">
        <v>242</v>
      </c>
      <c r="C30" s="52" t="s">
        <v>241</v>
      </c>
      <c r="D30" s="32" t="s">
        <v>4</v>
      </c>
      <c r="E30" s="32" t="s">
        <v>5</v>
      </c>
      <c r="F30" s="32" t="s">
        <v>7</v>
      </c>
      <c r="G30" s="32" t="s">
        <v>5</v>
      </c>
      <c r="H30" s="32" t="s">
        <v>4</v>
      </c>
      <c r="I30" s="34">
        <v>614</v>
      </c>
      <c r="J30" s="34" t="s">
        <v>5</v>
      </c>
    </row>
    <row r="31" spans="1:10" ht="32.1" customHeight="1">
      <c r="A31" s="31">
        <v>28</v>
      </c>
      <c r="B31" s="51" t="s">
        <v>258</v>
      </c>
      <c r="C31" s="58" t="s">
        <v>257</v>
      </c>
      <c r="D31" s="32" t="s">
        <v>5</v>
      </c>
      <c r="E31" s="32" t="s">
        <v>7</v>
      </c>
      <c r="F31" s="32" t="s">
        <v>7</v>
      </c>
      <c r="G31" s="32" t="s">
        <v>5</v>
      </c>
      <c r="H31" s="32" t="s">
        <v>7</v>
      </c>
      <c r="I31" s="34">
        <v>606</v>
      </c>
      <c r="J31" s="34" t="s">
        <v>5</v>
      </c>
    </row>
    <row r="32" spans="1:10" ht="32.1" customHeight="1">
      <c r="A32" s="31">
        <v>29</v>
      </c>
      <c r="B32" s="50" t="s">
        <v>265</v>
      </c>
      <c r="C32" s="52" t="s">
        <v>264</v>
      </c>
      <c r="D32" s="32" t="s">
        <v>7</v>
      </c>
      <c r="E32" s="32" t="s">
        <v>4</v>
      </c>
      <c r="F32" s="32" t="s">
        <v>7</v>
      </c>
      <c r="G32" s="32" t="s">
        <v>4</v>
      </c>
      <c r="H32" s="32" t="s">
        <v>7</v>
      </c>
      <c r="I32" s="33">
        <v>619</v>
      </c>
      <c r="J32" s="33" t="s">
        <v>4</v>
      </c>
    </row>
    <row r="33" spans="1:10" ht="32.1" customHeight="1">
      <c r="A33" s="31">
        <v>30</v>
      </c>
      <c r="B33" s="50" t="s">
        <v>267</v>
      </c>
      <c r="C33" s="52" t="s">
        <v>266</v>
      </c>
      <c r="D33" s="32" t="s">
        <v>4</v>
      </c>
      <c r="E33" s="32" t="s">
        <v>7</v>
      </c>
      <c r="F33" s="32" t="s">
        <v>7</v>
      </c>
      <c r="G33" s="32" t="s">
        <v>4</v>
      </c>
      <c r="H33" s="32" t="s">
        <v>7</v>
      </c>
      <c r="I33" s="33">
        <v>678</v>
      </c>
      <c r="J33" s="33" t="s">
        <v>4</v>
      </c>
    </row>
    <row r="34" spans="1:10" ht="32.1" customHeight="1">
      <c r="A34" s="31">
        <v>31</v>
      </c>
      <c r="B34" s="50" t="s">
        <v>269</v>
      </c>
      <c r="C34" s="52" t="s">
        <v>268</v>
      </c>
      <c r="D34" s="32" t="s">
        <v>4</v>
      </c>
      <c r="E34" s="32" t="s">
        <v>7</v>
      </c>
      <c r="F34" s="32" t="s">
        <v>7</v>
      </c>
      <c r="G34" s="32" t="s">
        <v>4</v>
      </c>
      <c r="H34" s="32" t="s">
        <v>7</v>
      </c>
      <c r="I34" s="33">
        <v>639</v>
      </c>
      <c r="J34" s="33" t="s">
        <v>4</v>
      </c>
    </row>
    <row r="35" spans="1:10" ht="32.1" customHeight="1">
      <c r="A35" s="31">
        <v>32</v>
      </c>
      <c r="B35" s="50" t="s">
        <v>271</v>
      </c>
      <c r="C35" s="52" t="s">
        <v>270</v>
      </c>
      <c r="D35" s="32" t="s">
        <v>5</v>
      </c>
      <c r="E35" s="32" t="s">
        <v>7</v>
      </c>
      <c r="F35" s="32" t="s">
        <v>7</v>
      </c>
      <c r="G35" s="32" t="s">
        <v>4</v>
      </c>
      <c r="H35" s="32" t="s">
        <v>7</v>
      </c>
      <c r="I35" s="34">
        <v>633</v>
      </c>
      <c r="J35" s="34" t="s">
        <v>5</v>
      </c>
    </row>
    <row r="36" spans="1:10" ht="32.1" customHeight="1">
      <c r="A36" s="31">
        <v>33</v>
      </c>
      <c r="B36" s="50" t="s">
        <v>273</v>
      </c>
      <c r="C36" s="52" t="s">
        <v>272</v>
      </c>
      <c r="D36" s="32" t="s">
        <v>5</v>
      </c>
      <c r="E36" s="32" t="s">
        <v>7</v>
      </c>
      <c r="F36" s="32" t="s">
        <v>7</v>
      </c>
      <c r="G36" s="32" t="s">
        <v>7</v>
      </c>
      <c r="H36" s="32" t="s">
        <v>7</v>
      </c>
      <c r="I36" s="34">
        <v>605</v>
      </c>
      <c r="J36" s="34" t="s">
        <v>5</v>
      </c>
    </row>
    <row r="37" spans="1:10" ht="27.95" customHeight="1">
      <c r="A37" s="95" t="s">
        <v>4</v>
      </c>
      <c r="B37" s="95"/>
      <c r="C37" s="95"/>
      <c r="D37" s="36">
        <v>10</v>
      </c>
      <c r="E37" s="36">
        <v>4</v>
      </c>
      <c r="F37" s="36">
        <v>12</v>
      </c>
      <c r="G37" s="36">
        <v>19</v>
      </c>
      <c r="H37" s="36">
        <v>12</v>
      </c>
      <c r="I37" s="91">
        <v>16</v>
      </c>
      <c r="J37" s="91"/>
    </row>
    <row r="38" spans="1:10" ht="27.95" customHeight="1">
      <c r="A38" s="97" t="s">
        <v>5</v>
      </c>
      <c r="B38" s="97"/>
      <c r="C38" s="97"/>
      <c r="D38" s="36">
        <v>9</v>
      </c>
      <c r="E38" s="36">
        <v>4</v>
      </c>
      <c r="F38" s="36">
        <v>5</v>
      </c>
      <c r="G38" s="36">
        <v>11</v>
      </c>
      <c r="H38" s="36">
        <v>2</v>
      </c>
      <c r="I38" s="68">
        <v>17</v>
      </c>
      <c r="J38" s="68"/>
    </row>
    <row r="39" spans="1:10" ht="27.95" customHeight="1">
      <c r="A39" s="107" t="s">
        <v>6</v>
      </c>
      <c r="B39" s="108"/>
      <c r="C39" s="109"/>
      <c r="D39" s="37">
        <f>SUM(D37/19)</f>
        <v>0.52631578947368418</v>
      </c>
      <c r="E39" s="37">
        <f>SUM(E37/8)</f>
        <v>0.5</v>
      </c>
      <c r="F39" s="37">
        <f>SUM(F37/17)</f>
        <v>0.70588235294117652</v>
      </c>
      <c r="G39" s="37">
        <f>SUM(G37/30)</f>
        <v>0.6333333333333333</v>
      </c>
      <c r="H39" s="56">
        <f>SUM(H37/14)</f>
        <v>0.8571428571428571</v>
      </c>
      <c r="I39" s="62">
        <f>SUM(I37/39)</f>
        <v>0.41025641025641024</v>
      </c>
      <c r="J39" s="64"/>
    </row>
    <row r="40" spans="1:10" ht="24.95" customHeight="1">
      <c r="A40" s="110" t="s">
        <v>318</v>
      </c>
      <c r="B40" s="110"/>
      <c r="C40" s="110"/>
      <c r="D40" s="111" t="s">
        <v>319</v>
      </c>
      <c r="E40" s="111"/>
      <c r="F40" s="111"/>
      <c r="G40" s="111"/>
      <c r="H40" s="111"/>
      <c r="I40" s="111"/>
      <c r="J40" s="111"/>
    </row>
    <row r="41" spans="1:10" ht="42.75" customHeight="1">
      <c r="A41" s="69" t="s">
        <v>8</v>
      </c>
      <c r="B41" s="69"/>
      <c r="C41" s="39" t="s">
        <v>10</v>
      </c>
      <c r="D41" s="70" t="s">
        <v>13</v>
      </c>
      <c r="E41" s="70"/>
      <c r="F41" s="70" t="s">
        <v>14</v>
      </c>
      <c r="G41" s="70"/>
      <c r="H41" s="70" t="s">
        <v>9</v>
      </c>
      <c r="I41" s="70"/>
      <c r="J41" s="70"/>
    </row>
    <row r="42" spans="1:10" ht="24.95" customHeight="1">
      <c r="A42" s="61" t="s">
        <v>78</v>
      </c>
      <c r="B42" s="61"/>
      <c r="C42" s="36">
        <v>19</v>
      </c>
      <c r="D42" s="61">
        <v>10</v>
      </c>
      <c r="E42" s="61"/>
      <c r="F42" s="61">
        <v>9</v>
      </c>
      <c r="G42" s="61"/>
      <c r="H42" s="106">
        <f>SUM(D42/C42)</f>
        <v>0.52631578947368418</v>
      </c>
      <c r="I42" s="106"/>
      <c r="J42" s="106"/>
    </row>
    <row r="43" spans="1:10" ht="24.95" customHeight="1">
      <c r="A43" s="61" t="s">
        <v>79</v>
      </c>
      <c r="B43" s="61"/>
      <c r="C43" s="36">
        <v>8</v>
      </c>
      <c r="D43" s="61">
        <v>4</v>
      </c>
      <c r="E43" s="61"/>
      <c r="F43" s="61">
        <v>4</v>
      </c>
      <c r="G43" s="61"/>
      <c r="H43" s="106">
        <f>SUM(D43/C43)</f>
        <v>0.5</v>
      </c>
      <c r="I43" s="106"/>
      <c r="J43" s="106"/>
    </row>
    <row r="44" spans="1:10" ht="24.95" customHeight="1">
      <c r="A44" s="61" t="s">
        <v>30</v>
      </c>
      <c r="B44" s="61"/>
      <c r="C44" s="36">
        <v>17</v>
      </c>
      <c r="D44" s="61">
        <v>12</v>
      </c>
      <c r="E44" s="61"/>
      <c r="F44" s="61">
        <v>5</v>
      </c>
      <c r="G44" s="61"/>
      <c r="H44" s="106">
        <f>SUM(D44/C44)</f>
        <v>0.70588235294117652</v>
      </c>
      <c r="I44" s="106"/>
      <c r="J44" s="106"/>
    </row>
    <row r="45" spans="1:10" ht="24.95" customHeight="1">
      <c r="A45" s="61" t="s">
        <v>31</v>
      </c>
      <c r="B45" s="61"/>
      <c r="C45" s="36">
        <v>30</v>
      </c>
      <c r="D45" s="61">
        <v>19</v>
      </c>
      <c r="E45" s="61"/>
      <c r="F45" s="61">
        <v>11</v>
      </c>
      <c r="G45" s="61"/>
      <c r="H45" s="106">
        <f>SUM(D45/C45)</f>
        <v>0.6333333333333333</v>
      </c>
      <c r="I45" s="106"/>
      <c r="J45" s="106"/>
    </row>
    <row r="46" spans="1:10" ht="24.95" customHeight="1">
      <c r="A46" s="104" t="s">
        <v>80</v>
      </c>
      <c r="B46" s="104"/>
      <c r="C46" s="57">
        <v>14</v>
      </c>
      <c r="D46" s="104">
        <v>12</v>
      </c>
      <c r="E46" s="104"/>
      <c r="F46" s="104">
        <v>2</v>
      </c>
      <c r="G46" s="104"/>
      <c r="H46" s="105">
        <f>SUM(D46/C46)</f>
        <v>0.8571428571428571</v>
      </c>
      <c r="I46" s="105"/>
      <c r="J46" s="105"/>
    </row>
  </sheetData>
  <mergeCells count="34">
    <mergeCell ref="A42:B42"/>
    <mergeCell ref="D42:E42"/>
    <mergeCell ref="F42:G42"/>
    <mergeCell ref="H42:J42"/>
    <mergeCell ref="A1:J1"/>
    <mergeCell ref="A2:J2"/>
    <mergeCell ref="A37:C37"/>
    <mergeCell ref="I37:J37"/>
    <mergeCell ref="A38:C38"/>
    <mergeCell ref="I38:J38"/>
    <mergeCell ref="A39:C39"/>
    <mergeCell ref="I39:J39"/>
    <mergeCell ref="A40:C40"/>
    <mergeCell ref="D40:J40"/>
    <mergeCell ref="A41:B41"/>
    <mergeCell ref="D41:E41"/>
    <mergeCell ref="F41:G41"/>
    <mergeCell ref="H41:J41"/>
    <mergeCell ref="A46:B46"/>
    <mergeCell ref="D46:E46"/>
    <mergeCell ref="F46:G46"/>
    <mergeCell ref="H46:J46"/>
    <mergeCell ref="A43:B43"/>
    <mergeCell ref="D43:E43"/>
    <mergeCell ref="F43:G43"/>
    <mergeCell ref="H43:J43"/>
    <mergeCell ref="A45:B45"/>
    <mergeCell ref="D45:E45"/>
    <mergeCell ref="F45:G45"/>
    <mergeCell ref="H45:J45"/>
    <mergeCell ref="A44:B44"/>
    <mergeCell ref="D44:E44"/>
    <mergeCell ref="F44:G44"/>
    <mergeCell ref="H44:J44"/>
  </mergeCells>
  <pageMargins left="0.21875" right="0.15625" top="0.1875" bottom="0.138125" header="0.3" footer="0.3"/>
  <pageSetup paperSize="9" scale="7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G12" sqref="G12"/>
    </sheetView>
  </sheetViews>
  <sheetFormatPr defaultRowHeight="16.5"/>
  <cols>
    <col min="1" max="1" width="9.140625" style="21"/>
    <col min="2" max="2" width="15.28515625" style="21" customWidth="1"/>
    <col min="3" max="3" width="36.28515625" style="21" customWidth="1"/>
    <col min="4" max="4" width="12.5703125" style="21" customWidth="1"/>
    <col min="5" max="8" width="9.140625" style="21"/>
    <col min="9" max="9" width="12.28515625" style="21" customWidth="1"/>
    <col min="10" max="10" width="12.7109375" style="21" customWidth="1"/>
    <col min="11" max="16384" width="9.140625" style="21"/>
  </cols>
  <sheetData>
    <row r="1" spans="1:10">
      <c r="A1" s="22"/>
      <c r="B1" s="22"/>
      <c r="C1" s="22"/>
      <c r="D1" s="23"/>
      <c r="E1" s="23"/>
      <c r="F1" s="23"/>
      <c r="G1" s="23"/>
      <c r="H1" s="23"/>
      <c r="I1" s="23"/>
      <c r="J1" s="23"/>
    </row>
    <row r="2" spans="1:10">
      <c r="A2" s="1"/>
      <c r="B2" s="1"/>
      <c r="C2" s="2"/>
      <c r="D2" s="1"/>
      <c r="E2" s="1"/>
      <c r="F2" s="1"/>
      <c r="G2" s="1"/>
      <c r="H2" s="1"/>
      <c r="I2" s="1"/>
      <c r="J2" s="1"/>
    </row>
    <row r="3" spans="1:10" ht="18.75">
      <c r="A3" s="112" t="s">
        <v>286</v>
      </c>
      <c r="B3" s="113"/>
      <c r="C3" s="113"/>
      <c r="D3" s="113"/>
      <c r="E3" s="113"/>
      <c r="F3" s="113"/>
      <c r="G3" s="113"/>
      <c r="H3" s="113"/>
      <c r="I3" s="113"/>
      <c r="J3" s="114"/>
    </row>
    <row r="4" spans="1:10" ht="30" customHeight="1">
      <c r="A4" s="3" t="s">
        <v>1</v>
      </c>
      <c r="B4" s="3" t="s">
        <v>2</v>
      </c>
      <c r="C4" s="4" t="s">
        <v>3</v>
      </c>
      <c r="D4" s="3" t="s">
        <v>280</v>
      </c>
      <c r="E4" s="4" t="s">
        <v>281</v>
      </c>
      <c r="F4" s="3" t="s">
        <v>282</v>
      </c>
      <c r="G4" s="3" t="s">
        <v>283</v>
      </c>
      <c r="H4" s="3" t="s">
        <v>284</v>
      </c>
      <c r="I4" s="3" t="s">
        <v>12</v>
      </c>
      <c r="J4" s="3" t="s">
        <v>287</v>
      </c>
    </row>
    <row r="5" spans="1:10" ht="30" customHeight="1">
      <c r="A5" s="5">
        <v>1</v>
      </c>
      <c r="B5" s="59" t="s">
        <v>279</v>
      </c>
      <c r="C5" s="6" t="s">
        <v>278</v>
      </c>
      <c r="D5" s="5" t="s">
        <v>4</v>
      </c>
      <c r="E5" s="5" t="s">
        <v>4</v>
      </c>
      <c r="F5" s="5" t="s">
        <v>4</v>
      </c>
      <c r="G5" s="5" t="s">
        <v>4</v>
      </c>
      <c r="H5" s="5" t="s">
        <v>4</v>
      </c>
      <c r="I5" s="17">
        <v>771</v>
      </c>
      <c r="J5" s="17" t="s">
        <v>4</v>
      </c>
    </row>
    <row r="6" spans="1:10" ht="30" customHeight="1">
      <c r="A6" s="5">
        <v>2</v>
      </c>
      <c r="B6" s="59" t="s">
        <v>299</v>
      </c>
      <c r="C6" s="6" t="s">
        <v>276</v>
      </c>
      <c r="D6" s="5" t="s">
        <v>4</v>
      </c>
      <c r="E6" s="5" t="s">
        <v>4</v>
      </c>
      <c r="F6" s="5" t="s">
        <v>4</v>
      </c>
      <c r="G6" s="5" t="s">
        <v>4</v>
      </c>
      <c r="H6" s="5" t="s">
        <v>4</v>
      </c>
      <c r="I6" s="17">
        <v>780</v>
      </c>
      <c r="J6" s="17" t="s">
        <v>4</v>
      </c>
    </row>
    <row r="7" spans="1:10" ht="30" customHeight="1">
      <c r="A7" s="5">
        <v>3</v>
      </c>
      <c r="B7" s="20" t="s">
        <v>303</v>
      </c>
      <c r="C7" s="1" t="s">
        <v>302</v>
      </c>
      <c r="D7" s="5" t="s">
        <v>4</v>
      </c>
      <c r="E7" s="5" t="s">
        <v>5</v>
      </c>
      <c r="F7" s="5" t="s">
        <v>5</v>
      </c>
      <c r="G7" s="5" t="s">
        <v>5</v>
      </c>
      <c r="H7" s="5" t="s">
        <v>4</v>
      </c>
      <c r="I7" s="17">
        <v>698</v>
      </c>
      <c r="J7" s="17" t="s">
        <v>5</v>
      </c>
    </row>
    <row r="8" spans="1:10" ht="30" customHeight="1">
      <c r="A8" s="5">
        <v>4</v>
      </c>
      <c r="B8" s="20" t="s">
        <v>288</v>
      </c>
      <c r="C8" s="1" t="s">
        <v>289</v>
      </c>
      <c r="D8" s="5" t="s">
        <v>4</v>
      </c>
      <c r="E8" s="5" t="s">
        <v>5</v>
      </c>
      <c r="F8" s="5" t="s">
        <v>4</v>
      </c>
      <c r="G8" s="5" t="s">
        <v>4</v>
      </c>
      <c r="H8" s="5" t="s">
        <v>4</v>
      </c>
      <c r="I8" s="17">
        <v>752</v>
      </c>
      <c r="J8" s="17" t="s">
        <v>4</v>
      </c>
    </row>
    <row r="9" spans="1:10" ht="30" customHeight="1">
      <c r="A9" s="5">
        <v>5</v>
      </c>
      <c r="B9" s="20" t="s">
        <v>305</v>
      </c>
      <c r="C9" t="s">
        <v>304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17">
        <v>762</v>
      </c>
      <c r="J9" s="17" t="s">
        <v>4</v>
      </c>
    </row>
    <row r="10" spans="1:10" ht="30" customHeight="1">
      <c r="A10" s="5">
        <v>6</v>
      </c>
      <c r="B10" s="5"/>
      <c r="C10" s="6"/>
      <c r="D10" s="5"/>
      <c r="E10" s="5"/>
      <c r="F10" s="5"/>
      <c r="G10" s="5"/>
      <c r="H10" s="5"/>
      <c r="I10" s="17"/>
      <c r="J10" s="17"/>
    </row>
    <row r="11" spans="1:10" ht="30" customHeight="1">
      <c r="A11" s="5">
        <v>7</v>
      </c>
      <c r="B11" s="5"/>
      <c r="C11" s="6"/>
      <c r="D11" s="5"/>
      <c r="E11" s="5"/>
      <c r="F11" s="5"/>
      <c r="G11" s="5"/>
      <c r="H11" s="5"/>
      <c r="I11" s="16"/>
      <c r="J11" s="16"/>
    </row>
    <row r="12" spans="1:10" ht="30" customHeight="1">
      <c r="A12" s="5">
        <v>8</v>
      </c>
      <c r="B12" s="5"/>
      <c r="C12" s="6"/>
      <c r="D12" s="5"/>
      <c r="E12" s="5"/>
      <c r="F12" s="5"/>
      <c r="G12" s="5"/>
      <c r="H12" s="5"/>
      <c r="I12" s="16"/>
      <c r="J12" s="16"/>
    </row>
    <row r="13" spans="1:10" ht="30" customHeight="1">
      <c r="A13" s="5">
        <v>9</v>
      </c>
      <c r="B13" s="5"/>
      <c r="C13" s="6"/>
      <c r="D13" s="5"/>
      <c r="E13" s="5"/>
      <c r="F13" s="5"/>
      <c r="G13" s="5"/>
      <c r="H13" s="5"/>
      <c r="I13" s="17"/>
      <c r="J13" s="17"/>
    </row>
    <row r="14" spans="1:10" ht="30" customHeight="1">
      <c r="A14" s="5">
        <v>10</v>
      </c>
      <c r="B14" s="5"/>
      <c r="C14" s="6"/>
      <c r="D14" s="5"/>
      <c r="E14" s="5"/>
      <c r="F14" s="5"/>
      <c r="G14" s="5"/>
      <c r="H14" s="5"/>
      <c r="I14" s="17"/>
      <c r="J14" s="17"/>
    </row>
    <row r="15" spans="1:10" ht="30" customHeight="1">
      <c r="A15" s="5">
        <v>11</v>
      </c>
      <c r="B15" s="5"/>
      <c r="C15" s="6"/>
      <c r="D15" s="5"/>
      <c r="E15" s="5"/>
      <c r="F15" s="5"/>
      <c r="G15" s="5"/>
      <c r="H15" s="5"/>
      <c r="I15" s="16"/>
      <c r="J15" s="16"/>
    </row>
    <row r="16" spans="1:10" ht="30" customHeight="1">
      <c r="A16" s="5">
        <v>12</v>
      </c>
      <c r="B16" s="5"/>
      <c r="C16" s="6"/>
      <c r="D16" s="5"/>
      <c r="E16" s="5"/>
      <c r="F16" s="5"/>
      <c r="G16" s="5"/>
      <c r="H16" s="5"/>
      <c r="I16" s="17"/>
      <c r="J16" s="17"/>
    </row>
    <row r="17" spans="1:10" ht="30" customHeight="1">
      <c r="A17" s="5">
        <v>13</v>
      </c>
      <c r="B17" s="5"/>
      <c r="C17" s="6"/>
      <c r="D17" s="5"/>
      <c r="E17" s="5"/>
      <c r="F17" s="5"/>
      <c r="G17" s="5"/>
      <c r="H17" s="5"/>
      <c r="I17" s="17"/>
      <c r="J17" s="17"/>
    </row>
    <row r="18" spans="1:10" ht="30" customHeight="1">
      <c r="A18" s="5">
        <v>14</v>
      </c>
      <c r="B18" s="5"/>
      <c r="C18" s="6"/>
      <c r="D18" s="5"/>
      <c r="E18" s="5"/>
      <c r="F18" s="5"/>
      <c r="G18" s="5"/>
      <c r="H18" s="5"/>
      <c r="I18" s="17"/>
      <c r="J18" s="17"/>
    </row>
    <row r="19" spans="1:10">
      <c r="A19" s="5">
        <v>15</v>
      </c>
      <c r="B19" s="5" t="s">
        <v>290</v>
      </c>
      <c r="C19" s="6" t="s">
        <v>291</v>
      </c>
      <c r="D19" s="5" t="s">
        <v>7</v>
      </c>
      <c r="E19" s="5" t="s">
        <v>7</v>
      </c>
      <c r="F19" s="5" t="s">
        <v>7</v>
      </c>
      <c r="G19" s="5" t="s">
        <v>4</v>
      </c>
      <c r="H19" s="5" t="s">
        <v>7</v>
      </c>
      <c r="I19" s="16">
        <v>700</v>
      </c>
      <c r="J19" s="16" t="s">
        <v>4</v>
      </c>
    </row>
    <row r="20" spans="1:10">
      <c r="A20" s="115" t="s">
        <v>4</v>
      </c>
      <c r="B20" s="116"/>
      <c r="C20" s="117"/>
      <c r="D20" s="18">
        <v>3</v>
      </c>
      <c r="E20" s="18">
        <v>2</v>
      </c>
      <c r="F20" s="18">
        <v>3</v>
      </c>
      <c r="G20" s="18">
        <v>5</v>
      </c>
      <c r="H20" s="18">
        <v>1</v>
      </c>
      <c r="I20" s="118">
        <v>4</v>
      </c>
      <c r="J20" s="119"/>
    </row>
    <row r="21" spans="1:10">
      <c r="A21" s="120" t="s">
        <v>5</v>
      </c>
      <c r="B21" s="121"/>
      <c r="C21" s="122"/>
      <c r="D21" s="18">
        <v>4</v>
      </c>
      <c r="E21" s="18">
        <v>9</v>
      </c>
      <c r="F21" s="18">
        <v>7</v>
      </c>
      <c r="G21" s="18">
        <v>8</v>
      </c>
      <c r="H21" s="18">
        <v>5</v>
      </c>
      <c r="I21" s="123">
        <v>11</v>
      </c>
      <c r="J21" s="124"/>
    </row>
    <row r="22" spans="1:10">
      <c r="A22" s="125" t="s">
        <v>292</v>
      </c>
      <c r="B22" s="126"/>
      <c r="C22" s="127"/>
      <c r="D22" s="128" t="s">
        <v>293</v>
      </c>
      <c r="E22" s="129"/>
      <c r="F22" s="129"/>
      <c r="G22" s="129"/>
      <c r="H22" s="129"/>
      <c r="I22" s="129"/>
      <c r="J22" s="130"/>
    </row>
    <row r="23" spans="1:10">
      <c r="A23" s="24"/>
      <c r="B23" s="24"/>
      <c r="C23" s="24"/>
      <c r="D23" s="25"/>
      <c r="E23" s="25"/>
      <c r="F23" s="25"/>
      <c r="G23" s="25"/>
      <c r="H23" s="25"/>
      <c r="I23" s="25"/>
      <c r="J23" s="25"/>
    </row>
    <row r="24" spans="1:10">
      <c r="A24" s="24"/>
      <c r="B24" s="24"/>
      <c r="C24" s="24"/>
      <c r="D24" s="25"/>
      <c r="E24" s="25"/>
      <c r="F24" s="25"/>
      <c r="G24" s="25"/>
      <c r="H24" s="25"/>
      <c r="I24" s="25"/>
      <c r="J24" s="25"/>
    </row>
    <row r="25" spans="1:10">
      <c r="A25" s="24"/>
      <c r="B25" s="24"/>
      <c r="C25" s="24"/>
      <c r="D25" s="25"/>
      <c r="E25" s="25"/>
      <c r="F25" s="25"/>
      <c r="G25" s="25"/>
      <c r="H25" s="25"/>
      <c r="I25" s="25"/>
      <c r="J25" s="25"/>
    </row>
    <row r="26" spans="1:10">
      <c r="A26" s="24"/>
      <c r="B26" s="24"/>
      <c r="C26" s="24"/>
      <c r="D26" s="25"/>
      <c r="E26" s="25"/>
      <c r="F26" s="25"/>
      <c r="G26" s="25"/>
      <c r="H26" s="25"/>
      <c r="I26" s="25"/>
      <c r="J26" s="25"/>
    </row>
    <row r="27" spans="1:10">
      <c r="A27" s="24"/>
      <c r="B27" s="24"/>
      <c r="C27" s="24"/>
      <c r="D27" s="25"/>
      <c r="E27" s="25"/>
      <c r="F27" s="25"/>
      <c r="G27" s="25"/>
      <c r="H27" s="25"/>
      <c r="I27" s="25"/>
      <c r="J27" s="25"/>
    </row>
    <row r="28" spans="1:10" ht="36.75" customHeight="1">
      <c r="A28" s="131" t="s">
        <v>8</v>
      </c>
      <c r="B28" s="132"/>
      <c r="C28" s="15" t="s">
        <v>10</v>
      </c>
      <c r="D28" s="133" t="s">
        <v>13</v>
      </c>
      <c r="E28" s="133"/>
      <c r="F28" s="133" t="s">
        <v>14</v>
      </c>
      <c r="G28" s="133"/>
      <c r="H28" s="133" t="s">
        <v>9</v>
      </c>
      <c r="I28" s="133"/>
      <c r="J28" s="133"/>
    </row>
    <row r="29" spans="1:10" ht="30" customHeight="1">
      <c r="A29" s="134" t="s">
        <v>294</v>
      </c>
      <c r="B29" s="135"/>
      <c r="C29" s="14">
        <v>43</v>
      </c>
      <c r="D29" s="134">
        <v>34</v>
      </c>
      <c r="E29" s="135"/>
      <c r="F29" s="136">
        <v>9</v>
      </c>
      <c r="G29" s="136"/>
      <c r="H29" s="137">
        <f>SUM(D29/C29)</f>
        <v>0.79069767441860461</v>
      </c>
      <c r="I29" s="138"/>
      <c r="J29" s="139"/>
    </row>
    <row r="30" spans="1:10" ht="30" customHeight="1">
      <c r="A30" s="134" t="s">
        <v>295</v>
      </c>
      <c r="B30" s="135"/>
      <c r="C30" s="14">
        <v>47</v>
      </c>
      <c r="D30" s="134">
        <v>31</v>
      </c>
      <c r="E30" s="135"/>
      <c r="F30" s="136">
        <v>16</v>
      </c>
      <c r="G30" s="136"/>
      <c r="H30" s="137">
        <f t="shared" ref="H30:H33" si="0">SUM(D30/C30)</f>
        <v>0.65957446808510634</v>
      </c>
      <c r="I30" s="138"/>
      <c r="J30" s="139"/>
    </row>
    <row r="31" spans="1:10" ht="30" customHeight="1">
      <c r="A31" s="134" t="s">
        <v>296</v>
      </c>
      <c r="B31" s="135"/>
      <c r="C31" s="14">
        <v>46</v>
      </c>
      <c r="D31" s="134">
        <v>37</v>
      </c>
      <c r="E31" s="135"/>
      <c r="F31" s="136">
        <v>9</v>
      </c>
      <c r="G31" s="136"/>
      <c r="H31" s="137">
        <f t="shared" si="0"/>
        <v>0.80434782608695654</v>
      </c>
      <c r="I31" s="138"/>
      <c r="J31" s="139"/>
    </row>
    <row r="32" spans="1:10" ht="30" customHeight="1">
      <c r="A32" s="134" t="s">
        <v>297</v>
      </c>
      <c r="B32" s="135"/>
      <c r="C32" s="14">
        <v>49</v>
      </c>
      <c r="D32" s="134">
        <v>38</v>
      </c>
      <c r="E32" s="135"/>
      <c r="F32" s="136">
        <v>11</v>
      </c>
      <c r="G32" s="136"/>
      <c r="H32" s="137">
        <f t="shared" si="0"/>
        <v>0.77551020408163263</v>
      </c>
      <c r="I32" s="138"/>
      <c r="J32" s="139"/>
    </row>
    <row r="33" spans="1:10" ht="34.5" customHeight="1">
      <c r="A33" s="140" t="s">
        <v>298</v>
      </c>
      <c r="B33" s="141"/>
      <c r="C33" s="14">
        <v>42</v>
      </c>
      <c r="D33" s="134">
        <v>34</v>
      </c>
      <c r="E33" s="135"/>
      <c r="F33" s="136">
        <v>8</v>
      </c>
      <c r="G33" s="136"/>
      <c r="H33" s="137">
        <f t="shared" si="0"/>
        <v>0.80952380952380953</v>
      </c>
      <c r="I33" s="138"/>
      <c r="J33" s="139"/>
    </row>
    <row r="34" spans="1:10">
      <c r="A34" s="26"/>
      <c r="B34" s="26"/>
      <c r="C34" s="19"/>
      <c r="D34" s="19"/>
      <c r="E34" s="19"/>
      <c r="F34" s="19"/>
      <c r="G34" s="19"/>
      <c r="H34" s="7"/>
      <c r="I34" s="7"/>
      <c r="J34" s="7"/>
    </row>
    <row r="35" spans="1:10">
      <c r="A35" s="26"/>
      <c r="B35" s="26"/>
      <c r="C35" s="19"/>
      <c r="D35" s="19"/>
      <c r="E35" s="19"/>
      <c r="F35" s="19"/>
      <c r="G35" s="19"/>
      <c r="H35" s="7"/>
      <c r="I35" s="7"/>
      <c r="J35" s="7"/>
    </row>
    <row r="36" spans="1:10">
      <c r="A36" s="26"/>
      <c r="B36" s="26"/>
      <c r="C36" s="19"/>
      <c r="D36" s="19"/>
      <c r="E36" s="19"/>
      <c r="F36" s="19"/>
      <c r="G36" s="19"/>
      <c r="H36" s="7"/>
      <c r="I36" s="7"/>
      <c r="J36" s="7"/>
    </row>
  </sheetData>
  <mergeCells count="31">
    <mergeCell ref="A33:B33"/>
    <mergeCell ref="D33:E33"/>
    <mergeCell ref="F33:G33"/>
    <mergeCell ref="H33:J33"/>
    <mergeCell ref="A31:B31"/>
    <mergeCell ref="D31:E31"/>
    <mergeCell ref="F31:G31"/>
    <mergeCell ref="H31:J31"/>
    <mergeCell ref="A32:B32"/>
    <mergeCell ref="D32:E32"/>
    <mergeCell ref="F32:G32"/>
    <mergeCell ref="H32:J32"/>
    <mergeCell ref="A29:B29"/>
    <mergeCell ref="D29:E29"/>
    <mergeCell ref="F29:G29"/>
    <mergeCell ref="H29:J29"/>
    <mergeCell ref="A30:B30"/>
    <mergeCell ref="D30:E30"/>
    <mergeCell ref="F30:G30"/>
    <mergeCell ref="H30:J30"/>
    <mergeCell ref="A22:C22"/>
    <mergeCell ref="D22:J22"/>
    <mergeCell ref="A28:B28"/>
    <mergeCell ref="D28:E28"/>
    <mergeCell ref="F28:G28"/>
    <mergeCell ref="H28:J28"/>
    <mergeCell ref="A3:J3"/>
    <mergeCell ref="A20:C20"/>
    <mergeCell ref="I20:J20"/>
    <mergeCell ref="A21:C21"/>
    <mergeCell ref="I21:J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3rd YEAR</vt:lpstr>
      <vt:lpstr>2nd YEAR</vt:lpstr>
      <vt:lpstr>1ST YEAR</vt:lpstr>
      <vt:lpstr>FINAL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2023-05-08T10:47:22Z</dcterms:modified>
</cp:coreProperties>
</file>